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TESO06\Desktop\archivos para iniciativa de ley ingresos 2024\"/>
    </mc:Choice>
  </mc:AlternateContent>
  <xr:revisionPtr revIDLastSave="0" documentId="8_{FCBFC8BD-3522-4A83-8032-C30F2E885031}" xr6:coauthVersionLast="47" xr6:coauthVersionMax="47" xr10:uidLastSave="{00000000-0000-0000-0000-000000000000}"/>
  <bookViews>
    <workbookView xWindow="-120" yWindow="-120" windowWidth="20730" windowHeight="11040" tabRatio="874" xr2:uid="{00000000-000D-0000-FFFF-FFFF00000000}"/>
  </bookViews>
  <sheets>
    <sheet name="7a Proyecciones de Ingresos" sheetId="1" r:id="rId1"/>
    <sheet name="7c Resultados de Ingresos" sheetId="3" r:id="rId2"/>
    <sheet name="Participaciones" sheetId="4" r:id="rId3"/>
  </sheets>
  <externalReferences>
    <externalReference r:id="rId4"/>
  </externalReferences>
  <definedNames>
    <definedName name="ANIO_INFORME">'[1]Info General'!$C$12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ENTIDAD">'[1]Info General'!$C$11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H8" i="1"/>
  <c r="H9" i="1"/>
  <c r="H10" i="1"/>
  <c r="H11" i="1"/>
  <c r="G8" i="1"/>
  <c r="G9" i="1"/>
  <c r="G10" i="1"/>
  <c r="G11" i="1"/>
  <c r="F8" i="1"/>
  <c r="F9" i="1"/>
  <c r="F10" i="1"/>
  <c r="F11" i="1"/>
  <c r="E8" i="1"/>
  <c r="E9" i="1"/>
  <c r="E10" i="1"/>
  <c r="E11" i="1"/>
  <c r="D8" i="1"/>
  <c r="D9" i="1"/>
  <c r="D10" i="1"/>
  <c r="D11" i="1"/>
  <c r="H7" i="1"/>
  <c r="G7" i="1"/>
  <c r="F7" i="1"/>
  <c r="E7" i="1"/>
  <c r="D7" i="1"/>
  <c r="H6" i="1"/>
  <c r="G6" i="1"/>
  <c r="F6" i="1"/>
  <c r="E6" i="1"/>
  <c r="D6" i="1"/>
  <c r="C7" i="1"/>
  <c r="L12" i="4"/>
  <c r="E4" i="4" l="1"/>
  <c r="B12" i="4"/>
  <c r="C19" i="1"/>
  <c r="C15" i="1"/>
  <c r="C6" i="1"/>
  <c r="J12" i="4" l="1"/>
  <c r="C21" i="1"/>
</calcChain>
</file>

<file path=xl/sharedStrings.xml><?xml version="1.0" encoding="utf-8"?>
<sst xmlns="http://schemas.openxmlformats.org/spreadsheetml/2006/main" count="62" uniqueCount="42">
  <si>
    <t>A. Impuestos</t>
  </si>
  <si>
    <t>E. Productos</t>
  </si>
  <si>
    <t>F. Aprovechamientos</t>
  </si>
  <si>
    <t>H. Participaciones</t>
  </si>
  <si>
    <t>I. Incentivos Derivados de la Colaboración Fiscal</t>
  </si>
  <si>
    <t>K. Convenios</t>
  </si>
  <si>
    <t>L. Otros Ingresos de Libre Disposición</t>
  </si>
  <si>
    <t>2. Transferencias Federales Etiquetadas (2=A+B+C+D+E)</t>
  </si>
  <si>
    <t>A. Aportaciones</t>
  </si>
  <si>
    <t>B. Convenios</t>
  </si>
  <si>
    <t>E. Otras Transferencias Federales Etiquetadas</t>
  </si>
  <si>
    <t>3. Ingresos Derivados de Financiamientos (3=A)</t>
  </si>
  <si>
    <t>A. Ingresos Derivados de Financiamientos</t>
  </si>
  <si>
    <t>4. Total de Ingresos Proyectados (4=1+2+3)</t>
  </si>
  <si>
    <t>Datos Informativos</t>
  </si>
  <si>
    <t>3. Ingresos Derivados de Financiamiento (3 = 1 + 2)</t>
  </si>
  <si>
    <t>D. Transferencias, Asignaciones, Subsidios y Subvenciones, y Pensiones y Jubilaciones</t>
  </si>
  <si>
    <t>J. Transferencias y Asignaciones</t>
  </si>
  <si>
    <t xml:space="preserve"> MUNICIPIO DE TENANGO DE DORIA
Resultado de Ingresos - LDF
(PESOS)</t>
  </si>
  <si>
    <t>CONCEPTO</t>
  </si>
  <si>
    <t>1.Ingresos de Libre Disposición (1=A+B+C+D+E+F+G+H+I+J+K+L)</t>
  </si>
  <si>
    <t>D. Derechos</t>
  </si>
  <si>
    <t>4. Total de Resultado de Ingresos (4=1+2+3)</t>
  </si>
  <si>
    <t>1.Ingresos Derivados de Financiamientos con Fuente de Pago de Recursos de Libre Disposición</t>
  </si>
  <si>
    <t>2.Ingresos Derivados de Financiamientos con Fuente de Pago de Transferencias Federales Etiquetadas</t>
  </si>
  <si>
    <t>MUNICIPIO DE TENANGO DE DORIA</t>
  </si>
  <si>
    <t>Formato 7 a) Proyecciones de Ingresos - LDF</t>
  </si>
  <si>
    <t>(CIFRAS NOMINALES)
PESOS</t>
  </si>
  <si>
    <t>FGP</t>
  </si>
  <si>
    <t>CISAN</t>
  </si>
  <si>
    <t>FAISM</t>
  </si>
  <si>
    <t>FFM</t>
  </si>
  <si>
    <t>FOCOM</t>
  </si>
  <si>
    <t>FOFYR</t>
  </si>
  <si>
    <t>FORTAMUN</t>
  </si>
  <si>
    <t>IEPS T</t>
  </si>
  <si>
    <t>ISAN</t>
  </si>
  <si>
    <t>ISR EBI</t>
  </si>
  <si>
    <t>ISR P</t>
  </si>
  <si>
    <t>IVFGD</t>
  </si>
  <si>
    <t>REPO</t>
  </si>
  <si>
    <t>TECHO FINANCIERO PRIMERA MODIFICACION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</si>
</sst>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6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vertical="top"/>
    </xf>
    <xf numFmtId="4" fontId="1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4" fontId="6" fillId="0" borderId="1" xfId="0" applyNumberFormat="1" applyFont="1" applyBorder="1" applyAlignment="1">
      <alignment horizontal="right" vertical="top"/>
    </xf>
    <xf numFmtId="44" fontId="0" fillId="0" borderId="0" xfId="1" applyFont="1"/>
    <xf numFmtId="44" fontId="0" fillId="0" borderId="0" xfId="1" applyFont="1" applyAlignment="1">
      <alignment vertical="top"/>
    </xf>
    <xf numFmtId="44" fontId="0" fillId="0" borderId="0" xfId="0" applyNumberFormat="1" applyAlignment="1">
      <alignment vertical="top"/>
    </xf>
    <xf numFmtId="0" fontId="0" fillId="3" borderId="3" xfId="0" applyFill="1" applyBorder="1"/>
    <xf numFmtId="44" fontId="8" fillId="3" borderId="3" xfId="0" applyNumberFormat="1" applyFont="1" applyFill="1" applyBorder="1"/>
    <xf numFmtId="44" fontId="8" fillId="3" borderId="3" xfId="1" applyFont="1" applyFill="1" applyBorder="1"/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 readingOrder="1"/>
    </xf>
    <xf numFmtId="44" fontId="0" fillId="4" borderId="3" xfId="1" applyFont="1" applyFill="1" applyBorder="1"/>
    <xf numFmtId="44" fontId="8" fillId="4" borderId="0" xfId="0" applyNumberFormat="1" applyFont="1" applyFill="1"/>
    <xf numFmtId="44" fontId="0" fillId="0" borderId="0" xfId="0" applyNumberFormat="1"/>
    <xf numFmtId="0" fontId="1" fillId="2" borderId="1" xfId="0" applyFont="1" applyFill="1" applyBorder="1" applyAlignment="1">
      <alignment horizontal="center" vertical="top" wrapText="1" readingOrder="1"/>
    </xf>
    <xf numFmtId="0" fontId="1" fillId="2" borderId="2" xfId="0" applyFont="1" applyFill="1" applyBorder="1" applyAlignment="1">
      <alignment horizontal="center" vertical="top" wrapText="1" readingOrder="1"/>
    </xf>
    <xf numFmtId="1" fontId="2" fillId="2" borderId="2" xfId="0" applyNumberFormat="1" applyFont="1" applyFill="1" applyBorder="1" applyAlignment="1">
      <alignment horizontal="right" vertical="top"/>
    </xf>
    <xf numFmtId="1" fontId="2" fillId="2" borderId="1" xfId="0" applyNumberFormat="1" applyFont="1" applyFill="1" applyBorder="1" applyAlignment="1">
      <alignment horizontal="right" vertical="top"/>
    </xf>
    <xf numFmtId="0" fontId="1" fillId="0" borderId="2" xfId="0" applyFont="1" applyBorder="1" applyAlignment="1">
      <alignment horizontal="left" vertical="top"/>
    </xf>
    <xf numFmtId="4" fontId="1" fillId="0" borderId="2" xfId="0" applyNumberFormat="1" applyFont="1" applyBorder="1" applyAlignment="1">
      <alignment horizontal="right" vertical="top"/>
    </xf>
    <xf numFmtId="0" fontId="2" fillId="0" borderId="2" xfId="0" applyFont="1" applyBorder="1" applyAlignment="1">
      <alignment horizontal="left" vertical="top"/>
    </xf>
    <xf numFmtId="4" fontId="2" fillId="0" borderId="2" xfId="0" applyNumberFormat="1" applyFont="1" applyBorder="1" applyAlignment="1">
      <alignment horizontal="right" vertical="top"/>
    </xf>
    <xf numFmtId="0" fontId="5" fillId="2" borderId="4" xfId="0" applyFont="1" applyFill="1" applyBorder="1" applyAlignment="1">
      <alignment horizontal="center" vertical="top" wrapText="1" readingOrder="1"/>
    </xf>
    <xf numFmtId="1" fontId="1" fillId="2" borderId="4" xfId="0" applyNumberFormat="1" applyFont="1" applyFill="1" applyBorder="1" applyAlignment="1">
      <alignment horizontal="center" vertical="top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jora%20Continua\Oficios,%20tarjetas,%20reportes\Leyes%20de%20Ingresos%202018\Proyecciones%20Ig_E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Gobierno del Estado de Aguascalientes</v>
          </cell>
        </row>
        <row r="12">
          <cell r="C12">
            <v>2017</v>
          </cell>
        </row>
        <row r="23">
          <cell r="D23">
            <v>2018</v>
          </cell>
          <cell r="E23" t="str">
            <v>2019 (d)</v>
          </cell>
          <cell r="F23" t="str">
            <v>2020 (d)</v>
          </cell>
          <cell r="G23" t="str">
            <v>2021 (d)</v>
          </cell>
          <cell r="H23" t="str">
            <v>2022 (d)</v>
          </cell>
          <cell r="I23" t="str">
            <v>2023 (d)</v>
          </cell>
        </row>
        <row r="25">
          <cell r="D25" t="str">
            <v>2012 ¹ (c)</v>
          </cell>
          <cell r="E25" t="str">
            <v>2013 ¹ (c)</v>
          </cell>
          <cell r="F25" t="str">
            <v>2014 ¹ (c)</v>
          </cell>
          <cell r="G25" t="str">
            <v>2015 ¹ (c)</v>
          </cell>
          <cell r="H25" t="str">
            <v>2016 ¹ (c)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38"/>
  <sheetViews>
    <sheetView tabSelected="1" workbookViewId="0">
      <selection activeCell="F14" sqref="F14"/>
    </sheetView>
  </sheetViews>
  <sheetFormatPr baseColWidth="10" defaultRowHeight="15" x14ac:dyDescent="0.25"/>
  <cols>
    <col min="1" max="1" width="3.7109375" style="1" customWidth="1"/>
    <col min="2" max="2" width="50.85546875" style="1" customWidth="1"/>
    <col min="3" max="3" width="15.5703125" style="1" customWidth="1"/>
    <col min="4" max="7" width="15.7109375" style="1" customWidth="1"/>
    <col min="8" max="8" width="14.28515625" style="1" customWidth="1"/>
    <col min="9" max="9" width="24.7109375" style="1" customWidth="1"/>
    <col min="10" max="257" width="6.85546875" style="1" customWidth="1"/>
    <col min="258" max="258" width="50.85546875" style="1" customWidth="1"/>
    <col min="259" max="259" width="15.5703125" style="1" customWidth="1"/>
    <col min="260" max="263" width="15.7109375" style="1" customWidth="1"/>
    <col min="264" max="264" width="14.28515625" style="1" customWidth="1"/>
    <col min="265" max="513" width="6.85546875" style="1" customWidth="1"/>
    <col min="514" max="514" width="50.85546875" style="1" customWidth="1"/>
    <col min="515" max="515" width="15.5703125" style="1" customWidth="1"/>
    <col min="516" max="519" width="15.7109375" style="1" customWidth="1"/>
    <col min="520" max="520" width="14.28515625" style="1" customWidth="1"/>
    <col min="521" max="769" width="6.85546875" style="1" customWidth="1"/>
    <col min="770" max="770" width="50.85546875" style="1" customWidth="1"/>
    <col min="771" max="771" width="15.5703125" style="1" customWidth="1"/>
    <col min="772" max="775" width="15.7109375" style="1" customWidth="1"/>
    <col min="776" max="776" width="14.28515625" style="1" customWidth="1"/>
    <col min="777" max="1025" width="6.85546875" style="1" customWidth="1"/>
    <col min="1026" max="1026" width="50.85546875" style="1" customWidth="1"/>
    <col min="1027" max="1027" width="15.5703125" style="1" customWidth="1"/>
    <col min="1028" max="1031" width="15.7109375" style="1" customWidth="1"/>
    <col min="1032" max="1032" width="14.28515625" style="1" customWidth="1"/>
    <col min="1033" max="1281" width="6.85546875" style="1" customWidth="1"/>
    <col min="1282" max="1282" width="50.85546875" style="1" customWidth="1"/>
    <col min="1283" max="1283" width="15.5703125" style="1" customWidth="1"/>
    <col min="1284" max="1287" width="15.7109375" style="1" customWidth="1"/>
    <col min="1288" max="1288" width="14.28515625" style="1" customWidth="1"/>
    <col min="1289" max="1537" width="6.85546875" style="1" customWidth="1"/>
    <col min="1538" max="1538" width="50.85546875" style="1" customWidth="1"/>
    <col min="1539" max="1539" width="15.5703125" style="1" customWidth="1"/>
    <col min="1540" max="1543" width="15.7109375" style="1" customWidth="1"/>
    <col min="1544" max="1544" width="14.28515625" style="1" customWidth="1"/>
    <col min="1545" max="1793" width="6.85546875" style="1" customWidth="1"/>
    <col min="1794" max="1794" width="50.85546875" style="1" customWidth="1"/>
    <col min="1795" max="1795" width="15.5703125" style="1" customWidth="1"/>
    <col min="1796" max="1799" width="15.7109375" style="1" customWidth="1"/>
    <col min="1800" max="1800" width="14.28515625" style="1" customWidth="1"/>
    <col min="1801" max="2049" width="6.85546875" style="1" customWidth="1"/>
    <col min="2050" max="2050" width="50.85546875" style="1" customWidth="1"/>
    <col min="2051" max="2051" width="15.5703125" style="1" customWidth="1"/>
    <col min="2052" max="2055" width="15.7109375" style="1" customWidth="1"/>
    <col min="2056" max="2056" width="14.28515625" style="1" customWidth="1"/>
    <col min="2057" max="2305" width="6.85546875" style="1" customWidth="1"/>
    <col min="2306" max="2306" width="50.85546875" style="1" customWidth="1"/>
    <col min="2307" max="2307" width="15.5703125" style="1" customWidth="1"/>
    <col min="2308" max="2311" width="15.7109375" style="1" customWidth="1"/>
    <col min="2312" max="2312" width="14.28515625" style="1" customWidth="1"/>
    <col min="2313" max="2561" width="6.85546875" style="1" customWidth="1"/>
    <col min="2562" max="2562" width="50.85546875" style="1" customWidth="1"/>
    <col min="2563" max="2563" width="15.5703125" style="1" customWidth="1"/>
    <col min="2564" max="2567" width="15.7109375" style="1" customWidth="1"/>
    <col min="2568" max="2568" width="14.28515625" style="1" customWidth="1"/>
    <col min="2569" max="2817" width="6.85546875" style="1" customWidth="1"/>
    <col min="2818" max="2818" width="50.85546875" style="1" customWidth="1"/>
    <col min="2819" max="2819" width="15.5703125" style="1" customWidth="1"/>
    <col min="2820" max="2823" width="15.7109375" style="1" customWidth="1"/>
    <col min="2824" max="2824" width="14.28515625" style="1" customWidth="1"/>
    <col min="2825" max="3073" width="6.85546875" style="1" customWidth="1"/>
    <col min="3074" max="3074" width="50.85546875" style="1" customWidth="1"/>
    <col min="3075" max="3075" width="15.5703125" style="1" customWidth="1"/>
    <col min="3076" max="3079" width="15.7109375" style="1" customWidth="1"/>
    <col min="3080" max="3080" width="14.28515625" style="1" customWidth="1"/>
    <col min="3081" max="3329" width="6.85546875" style="1" customWidth="1"/>
    <col min="3330" max="3330" width="50.85546875" style="1" customWidth="1"/>
    <col min="3331" max="3331" width="15.5703125" style="1" customWidth="1"/>
    <col min="3332" max="3335" width="15.7109375" style="1" customWidth="1"/>
    <col min="3336" max="3336" width="14.28515625" style="1" customWidth="1"/>
    <col min="3337" max="3585" width="6.85546875" style="1" customWidth="1"/>
    <col min="3586" max="3586" width="50.85546875" style="1" customWidth="1"/>
    <col min="3587" max="3587" width="15.5703125" style="1" customWidth="1"/>
    <col min="3588" max="3591" width="15.7109375" style="1" customWidth="1"/>
    <col min="3592" max="3592" width="14.28515625" style="1" customWidth="1"/>
    <col min="3593" max="3841" width="6.85546875" style="1" customWidth="1"/>
    <col min="3842" max="3842" width="50.85546875" style="1" customWidth="1"/>
    <col min="3843" max="3843" width="15.5703125" style="1" customWidth="1"/>
    <col min="3844" max="3847" width="15.7109375" style="1" customWidth="1"/>
    <col min="3848" max="3848" width="14.28515625" style="1" customWidth="1"/>
    <col min="3849" max="4097" width="6.85546875" style="1" customWidth="1"/>
    <col min="4098" max="4098" width="50.85546875" style="1" customWidth="1"/>
    <col min="4099" max="4099" width="15.5703125" style="1" customWidth="1"/>
    <col min="4100" max="4103" width="15.7109375" style="1" customWidth="1"/>
    <col min="4104" max="4104" width="14.28515625" style="1" customWidth="1"/>
    <col min="4105" max="4353" width="6.85546875" style="1" customWidth="1"/>
    <col min="4354" max="4354" width="50.85546875" style="1" customWidth="1"/>
    <col min="4355" max="4355" width="15.5703125" style="1" customWidth="1"/>
    <col min="4356" max="4359" width="15.7109375" style="1" customWidth="1"/>
    <col min="4360" max="4360" width="14.28515625" style="1" customWidth="1"/>
    <col min="4361" max="4609" width="6.85546875" style="1" customWidth="1"/>
    <col min="4610" max="4610" width="50.85546875" style="1" customWidth="1"/>
    <col min="4611" max="4611" width="15.5703125" style="1" customWidth="1"/>
    <col min="4612" max="4615" width="15.7109375" style="1" customWidth="1"/>
    <col min="4616" max="4616" width="14.28515625" style="1" customWidth="1"/>
    <col min="4617" max="4865" width="6.85546875" style="1" customWidth="1"/>
    <col min="4866" max="4866" width="50.85546875" style="1" customWidth="1"/>
    <col min="4867" max="4867" width="15.5703125" style="1" customWidth="1"/>
    <col min="4868" max="4871" width="15.7109375" style="1" customWidth="1"/>
    <col min="4872" max="4872" width="14.28515625" style="1" customWidth="1"/>
    <col min="4873" max="5121" width="6.85546875" style="1" customWidth="1"/>
    <col min="5122" max="5122" width="50.85546875" style="1" customWidth="1"/>
    <col min="5123" max="5123" width="15.5703125" style="1" customWidth="1"/>
    <col min="5124" max="5127" width="15.7109375" style="1" customWidth="1"/>
    <col min="5128" max="5128" width="14.28515625" style="1" customWidth="1"/>
    <col min="5129" max="5377" width="6.85546875" style="1" customWidth="1"/>
    <col min="5378" max="5378" width="50.85546875" style="1" customWidth="1"/>
    <col min="5379" max="5379" width="15.5703125" style="1" customWidth="1"/>
    <col min="5380" max="5383" width="15.7109375" style="1" customWidth="1"/>
    <col min="5384" max="5384" width="14.28515625" style="1" customWidth="1"/>
    <col min="5385" max="5633" width="6.85546875" style="1" customWidth="1"/>
    <col min="5634" max="5634" width="50.85546875" style="1" customWidth="1"/>
    <col min="5635" max="5635" width="15.5703125" style="1" customWidth="1"/>
    <col min="5636" max="5639" width="15.7109375" style="1" customWidth="1"/>
    <col min="5640" max="5640" width="14.28515625" style="1" customWidth="1"/>
    <col min="5641" max="5889" width="6.85546875" style="1" customWidth="1"/>
    <col min="5890" max="5890" width="50.85546875" style="1" customWidth="1"/>
    <col min="5891" max="5891" width="15.5703125" style="1" customWidth="1"/>
    <col min="5892" max="5895" width="15.7109375" style="1" customWidth="1"/>
    <col min="5896" max="5896" width="14.28515625" style="1" customWidth="1"/>
    <col min="5897" max="6145" width="6.85546875" style="1" customWidth="1"/>
    <col min="6146" max="6146" width="50.85546875" style="1" customWidth="1"/>
    <col min="6147" max="6147" width="15.5703125" style="1" customWidth="1"/>
    <col min="6148" max="6151" width="15.7109375" style="1" customWidth="1"/>
    <col min="6152" max="6152" width="14.28515625" style="1" customWidth="1"/>
    <col min="6153" max="6401" width="6.85546875" style="1" customWidth="1"/>
    <col min="6402" max="6402" width="50.85546875" style="1" customWidth="1"/>
    <col min="6403" max="6403" width="15.5703125" style="1" customWidth="1"/>
    <col min="6404" max="6407" width="15.7109375" style="1" customWidth="1"/>
    <col min="6408" max="6408" width="14.28515625" style="1" customWidth="1"/>
    <col min="6409" max="6657" width="6.85546875" style="1" customWidth="1"/>
    <col min="6658" max="6658" width="50.85546875" style="1" customWidth="1"/>
    <col min="6659" max="6659" width="15.5703125" style="1" customWidth="1"/>
    <col min="6660" max="6663" width="15.7109375" style="1" customWidth="1"/>
    <col min="6664" max="6664" width="14.28515625" style="1" customWidth="1"/>
    <col min="6665" max="6913" width="6.85546875" style="1" customWidth="1"/>
    <col min="6914" max="6914" width="50.85546875" style="1" customWidth="1"/>
    <col min="6915" max="6915" width="15.5703125" style="1" customWidth="1"/>
    <col min="6916" max="6919" width="15.7109375" style="1" customWidth="1"/>
    <col min="6920" max="6920" width="14.28515625" style="1" customWidth="1"/>
    <col min="6921" max="7169" width="6.85546875" style="1" customWidth="1"/>
    <col min="7170" max="7170" width="50.85546875" style="1" customWidth="1"/>
    <col min="7171" max="7171" width="15.5703125" style="1" customWidth="1"/>
    <col min="7172" max="7175" width="15.7109375" style="1" customWidth="1"/>
    <col min="7176" max="7176" width="14.28515625" style="1" customWidth="1"/>
    <col min="7177" max="7425" width="6.85546875" style="1" customWidth="1"/>
    <col min="7426" max="7426" width="50.85546875" style="1" customWidth="1"/>
    <col min="7427" max="7427" width="15.5703125" style="1" customWidth="1"/>
    <col min="7428" max="7431" width="15.7109375" style="1" customWidth="1"/>
    <col min="7432" max="7432" width="14.28515625" style="1" customWidth="1"/>
    <col min="7433" max="7681" width="6.85546875" style="1" customWidth="1"/>
    <col min="7682" max="7682" width="50.85546875" style="1" customWidth="1"/>
    <col min="7683" max="7683" width="15.5703125" style="1" customWidth="1"/>
    <col min="7684" max="7687" width="15.7109375" style="1" customWidth="1"/>
    <col min="7688" max="7688" width="14.28515625" style="1" customWidth="1"/>
    <col min="7689" max="7937" width="6.85546875" style="1" customWidth="1"/>
    <col min="7938" max="7938" width="50.85546875" style="1" customWidth="1"/>
    <col min="7939" max="7939" width="15.5703125" style="1" customWidth="1"/>
    <col min="7940" max="7943" width="15.7109375" style="1" customWidth="1"/>
    <col min="7944" max="7944" width="14.28515625" style="1" customWidth="1"/>
    <col min="7945" max="8193" width="6.85546875" style="1" customWidth="1"/>
    <col min="8194" max="8194" width="50.85546875" style="1" customWidth="1"/>
    <col min="8195" max="8195" width="15.5703125" style="1" customWidth="1"/>
    <col min="8196" max="8199" width="15.7109375" style="1" customWidth="1"/>
    <col min="8200" max="8200" width="14.28515625" style="1" customWidth="1"/>
    <col min="8201" max="8449" width="6.85546875" style="1" customWidth="1"/>
    <col min="8450" max="8450" width="50.85546875" style="1" customWidth="1"/>
    <col min="8451" max="8451" width="15.5703125" style="1" customWidth="1"/>
    <col min="8452" max="8455" width="15.7109375" style="1" customWidth="1"/>
    <col min="8456" max="8456" width="14.28515625" style="1" customWidth="1"/>
    <col min="8457" max="8705" width="6.85546875" style="1" customWidth="1"/>
    <col min="8706" max="8706" width="50.85546875" style="1" customWidth="1"/>
    <col min="8707" max="8707" width="15.5703125" style="1" customWidth="1"/>
    <col min="8708" max="8711" width="15.7109375" style="1" customWidth="1"/>
    <col min="8712" max="8712" width="14.28515625" style="1" customWidth="1"/>
    <col min="8713" max="8961" width="6.85546875" style="1" customWidth="1"/>
    <col min="8962" max="8962" width="50.85546875" style="1" customWidth="1"/>
    <col min="8963" max="8963" width="15.5703125" style="1" customWidth="1"/>
    <col min="8964" max="8967" width="15.7109375" style="1" customWidth="1"/>
    <col min="8968" max="8968" width="14.28515625" style="1" customWidth="1"/>
    <col min="8969" max="9217" width="6.85546875" style="1" customWidth="1"/>
    <col min="9218" max="9218" width="50.85546875" style="1" customWidth="1"/>
    <col min="9219" max="9219" width="15.5703125" style="1" customWidth="1"/>
    <col min="9220" max="9223" width="15.7109375" style="1" customWidth="1"/>
    <col min="9224" max="9224" width="14.28515625" style="1" customWidth="1"/>
    <col min="9225" max="9473" width="6.85546875" style="1" customWidth="1"/>
    <col min="9474" max="9474" width="50.85546875" style="1" customWidth="1"/>
    <col min="9475" max="9475" width="15.5703125" style="1" customWidth="1"/>
    <col min="9476" max="9479" width="15.7109375" style="1" customWidth="1"/>
    <col min="9480" max="9480" width="14.28515625" style="1" customWidth="1"/>
    <col min="9481" max="9729" width="6.85546875" style="1" customWidth="1"/>
    <col min="9730" max="9730" width="50.85546875" style="1" customWidth="1"/>
    <col min="9731" max="9731" width="15.5703125" style="1" customWidth="1"/>
    <col min="9732" max="9735" width="15.7109375" style="1" customWidth="1"/>
    <col min="9736" max="9736" width="14.28515625" style="1" customWidth="1"/>
    <col min="9737" max="9985" width="6.85546875" style="1" customWidth="1"/>
    <col min="9986" max="9986" width="50.85546875" style="1" customWidth="1"/>
    <col min="9987" max="9987" width="15.5703125" style="1" customWidth="1"/>
    <col min="9988" max="9991" width="15.7109375" style="1" customWidth="1"/>
    <col min="9992" max="9992" width="14.28515625" style="1" customWidth="1"/>
    <col min="9993" max="10241" width="6.85546875" style="1" customWidth="1"/>
    <col min="10242" max="10242" width="50.85546875" style="1" customWidth="1"/>
    <col min="10243" max="10243" width="15.5703125" style="1" customWidth="1"/>
    <col min="10244" max="10247" width="15.7109375" style="1" customWidth="1"/>
    <col min="10248" max="10248" width="14.28515625" style="1" customWidth="1"/>
    <col min="10249" max="10497" width="6.85546875" style="1" customWidth="1"/>
    <col min="10498" max="10498" width="50.85546875" style="1" customWidth="1"/>
    <col min="10499" max="10499" width="15.5703125" style="1" customWidth="1"/>
    <col min="10500" max="10503" width="15.7109375" style="1" customWidth="1"/>
    <col min="10504" max="10504" width="14.28515625" style="1" customWidth="1"/>
    <col min="10505" max="10753" width="6.85546875" style="1" customWidth="1"/>
    <col min="10754" max="10754" width="50.85546875" style="1" customWidth="1"/>
    <col min="10755" max="10755" width="15.5703125" style="1" customWidth="1"/>
    <col min="10756" max="10759" width="15.7109375" style="1" customWidth="1"/>
    <col min="10760" max="10760" width="14.28515625" style="1" customWidth="1"/>
    <col min="10761" max="11009" width="6.85546875" style="1" customWidth="1"/>
    <col min="11010" max="11010" width="50.85546875" style="1" customWidth="1"/>
    <col min="11011" max="11011" width="15.5703125" style="1" customWidth="1"/>
    <col min="11012" max="11015" width="15.7109375" style="1" customWidth="1"/>
    <col min="11016" max="11016" width="14.28515625" style="1" customWidth="1"/>
    <col min="11017" max="11265" width="6.85546875" style="1" customWidth="1"/>
    <col min="11266" max="11266" width="50.85546875" style="1" customWidth="1"/>
    <col min="11267" max="11267" width="15.5703125" style="1" customWidth="1"/>
    <col min="11268" max="11271" width="15.7109375" style="1" customWidth="1"/>
    <col min="11272" max="11272" width="14.28515625" style="1" customWidth="1"/>
    <col min="11273" max="11521" width="6.85546875" style="1" customWidth="1"/>
    <col min="11522" max="11522" width="50.85546875" style="1" customWidth="1"/>
    <col min="11523" max="11523" width="15.5703125" style="1" customWidth="1"/>
    <col min="11524" max="11527" width="15.7109375" style="1" customWidth="1"/>
    <col min="11528" max="11528" width="14.28515625" style="1" customWidth="1"/>
    <col min="11529" max="11777" width="6.85546875" style="1" customWidth="1"/>
    <col min="11778" max="11778" width="50.85546875" style="1" customWidth="1"/>
    <col min="11779" max="11779" width="15.5703125" style="1" customWidth="1"/>
    <col min="11780" max="11783" width="15.7109375" style="1" customWidth="1"/>
    <col min="11784" max="11784" width="14.28515625" style="1" customWidth="1"/>
    <col min="11785" max="12033" width="6.85546875" style="1" customWidth="1"/>
    <col min="12034" max="12034" width="50.85546875" style="1" customWidth="1"/>
    <col min="12035" max="12035" width="15.5703125" style="1" customWidth="1"/>
    <col min="12036" max="12039" width="15.7109375" style="1" customWidth="1"/>
    <col min="12040" max="12040" width="14.28515625" style="1" customWidth="1"/>
    <col min="12041" max="12289" width="6.85546875" style="1" customWidth="1"/>
    <col min="12290" max="12290" width="50.85546875" style="1" customWidth="1"/>
    <col min="12291" max="12291" width="15.5703125" style="1" customWidth="1"/>
    <col min="12292" max="12295" width="15.7109375" style="1" customWidth="1"/>
    <col min="12296" max="12296" width="14.28515625" style="1" customWidth="1"/>
    <col min="12297" max="12545" width="6.85546875" style="1" customWidth="1"/>
    <col min="12546" max="12546" width="50.85546875" style="1" customWidth="1"/>
    <col min="12547" max="12547" width="15.5703125" style="1" customWidth="1"/>
    <col min="12548" max="12551" width="15.7109375" style="1" customWidth="1"/>
    <col min="12552" max="12552" width="14.28515625" style="1" customWidth="1"/>
    <col min="12553" max="12801" width="6.85546875" style="1" customWidth="1"/>
    <col min="12802" max="12802" width="50.85546875" style="1" customWidth="1"/>
    <col min="12803" max="12803" width="15.5703125" style="1" customWidth="1"/>
    <col min="12804" max="12807" width="15.7109375" style="1" customWidth="1"/>
    <col min="12808" max="12808" width="14.28515625" style="1" customWidth="1"/>
    <col min="12809" max="13057" width="6.85546875" style="1" customWidth="1"/>
    <col min="13058" max="13058" width="50.85546875" style="1" customWidth="1"/>
    <col min="13059" max="13059" width="15.5703125" style="1" customWidth="1"/>
    <col min="13060" max="13063" width="15.7109375" style="1" customWidth="1"/>
    <col min="13064" max="13064" width="14.28515625" style="1" customWidth="1"/>
    <col min="13065" max="13313" width="6.85546875" style="1" customWidth="1"/>
    <col min="13314" max="13314" width="50.85546875" style="1" customWidth="1"/>
    <col min="13315" max="13315" width="15.5703125" style="1" customWidth="1"/>
    <col min="13316" max="13319" width="15.7109375" style="1" customWidth="1"/>
    <col min="13320" max="13320" width="14.28515625" style="1" customWidth="1"/>
    <col min="13321" max="13569" width="6.85546875" style="1" customWidth="1"/>
    <col min="13570" max="13570" width="50.85546875" style="1" customWidth="1"/>
    <col min="13571" max="13571" width="15.5703125" style="1" customWidth="1"/>
    <col min="13572" max="13575" width="15.7109375" style="1" customWidth="1"/>
    <col min="13576" max="13576" width="14.28515625" style="1" customWidth="1"/>
    <col min="13577" max="13825" width="6.85546875" style="1" customWidth="1"/>
    <col min="13826" max="13826" width="50.85546875" style="1" customWidth="1"/>
    <col min="13827" max="13827" width="15.5703125" style="1" customWidth="1"/>
    <col min="13828" max="13831" width="15.7109375" style="1" customWidth="1"/>
    <col min="13832" max="13832" width="14.28515625" style="1" customWidth="1"/>
    <col min="13833" max="14081" width="6.85546875" style="1" customWidth="1"/>
    <col min="14082" max="14082" width="50.85546875" style="1" customWidth="1"/>
    <col min="14083" max="14083" width="15.5703125" style="1" customWidth="1"/>
    <col min="14084" max="14087" width="15.7109375" style="1" customWidth="1"/>
    <col min="14088" max="14088" width="14.28515625" style="1" customWidth="1"/>
    <col min="14089" max="14337" width="6.85546875" style="1" customWidth="1"/>
    <col min="14338" max="14338" width="50.85546875" style="1" customWidth="1"/>
    <col min="14339" max="14339" width="15.5703125" style="1" customWidth="1"/>
    <col min="14340" max="14343" width="15.7109375" style="1" customWidth="1"/>
    <col min="14344" max="14344" width="14.28515625" style="1" customWidth="1"/>
    <col min="14345" max="14593" width="6.85546875" style="1" customWidth="1"/>
    <col min="14594" max="14594" width="50.85546875" style="1" customWidth="1"/>
    <col min="14595" max="14595" width="15.5703125" style="1" customWidth="1"/>
    <col min="14596" max="14599" width="15.7109375" style="1" customWidth="1"/>
    <col min="14600" max="14600" width="14.28515625" style="1" customWidth="1"/>
    <col min="14601" max="14849" width="6.85546875" style="1" customWidth="1"/>
    <col min="14850" max="14850" width="50.85546875" style="1" customWidth="1"/>
    <col min="14851" max="14851" width="15.5703125" style="1" customWidth="1"/>
    <col min="14852" max="14855" width="15.7109375" style="1" customWidth="1"/>
    <col min="14856" max="14856" width="14.28515625" style="1" customWidth="1"/>
    <col min="14857" max="15105" width="6.85546875" style="1" customWidth="1"/>
    <col min="15106" max="15106" width="50.85546875" style="1" customWidth="1"/>
    <col min="15107" max="15107" width="15.5703125" style="1" customWidth="1"/>
    <col min="15108" max="15111" width="15.7109375" style="1" customWidth="1"/>
    <col min="15112" max="15112" width="14.28515625" style="1" customWidth="1"/>
    <col min="15113" max="15361" width="6.85546875" style="1" customWidth="1"/>
    <col min="15362" max="15362" width="50.85546875" style="1" customWidth="1"/>
    <col min="15363" max="15363" width="15.5703125" style="1" customWidth="1"/>
    <col min="15364" max="15367" width="15.7109375" style="1" customWidth="1"/>
    <col min="15368" max="15368" width="14.28515625" style="1" customWidth="1"/>
    <col min="15369" max="15617" width="6.85546875" style="1" customWidth="1"/>
    <col min="15618" max="15618" width="50.85546875" style="1" customWidth="1"/>
    <col min="15619" max="15619" width="15.5703125" style="1" customWidth="1"/>
    <col min="15620" max="15623" width="15.7109375" style="1" customWidth="1"/>
    <col min="15624" max="15624" width="14.28515625" style="1" customWidth="1"/>
    <col min="15625" max="15873" width="6.85546875" style="1" customWidth="1"/>
    <col min="15874" max="15874" width="50.85546875" style="1" customWidth="1"/>
    <col min="15875" max="15875" width="15.5703125" style="1" customWidth="1"/>
    <col min="15876" max="15879" width="15.7109375" style="1" customWidth="1"/>
    <col min="15880" max="15880" width="14.28515625" style="1" customWidth="1"/>
    <col min="15881" max="16129" width="6.85546875" style="1" customWidth="1"/>
    <col min="16130" max="16130" width="50.85546875" style="1" customWidth="1"/>
    <col min="16131" max="16131" width="15.5703125" style="1" customWidth="1"/>
    <col min="16132" max="16135" width="15.7109375" style="1" customWidth="1"/>
    <col min="16136" max="16136" width="14.28515625" style="1" customWidth="1"/>
    <col min="16137" max="16384" width="6.85546875" style="1" customWidth="1"/>
  </cols>
  <sheetData>
    <row r="1" spans="2:8" ht="23.25" customHeight="1" x14ac:dyDescent="0.25">
      <c r="B1" s="13" t="s">
        <v>25</v>
      </c>
      <c r="C1" s="13"/>
      <c r="D1" s="13"/>
      <c r="E1" s="13"/>
      <c r="F1" s="13"/>
      <c r="G1" s="13"/>
      <c r="H1" s="13"/>
    </row>
    <row r="2" spans="2:8" ht="24.75" customHeight="1" x14ac:dyDescent="0.25">
      <c r="B2" s="14" t="s">
        <v>26</v>
      </c>
      <c r="C2" s="14"/>
      <c r="D2" s="14"/>
      <c r="E2" s="14"/>
      <c r="F2" s="14"/>
      <c r="G2" s="14"/>
      <c r="H2" s="14"/>
    </row>
    <row r="3" spans="2:8" ht="15" customHeight="1" x14ac:dyDescent="0.25">
      <c r="B3" s="15" t="s">
        <v>27</v>
      </c>
      <c r="C3" s="15"/>
      <c r="D3" s="15"/>
      <c r="E3" s="15"/>
      <c r="F3" s="15"/>
      <c r="G3" s="15"/>
      <c r="H3" s="15"/>
    </row>
    <row r="4" spans="2:8" ht="13.5" customHeight="1" x14ac:dyDescent="0.25">
      <c r="B4" s="15"/>
      <c r="C4" s="15"/>
      <c r="D4" s="15"/>
      <c r="E4" s="15"/>
      <c r="F4" s="15"/>
      <c r="G4" s="15"/>
      <c r="H4" s="15"/>
    </row>
    <row r="5" spans="2:8" ht="15.75" customHeight="1" x14ac:dyDescent="0.25">
      <c r="B5" s="27" t="s">
        <v>19</v>
      </c>
      <c r="C5" s="28">
        <v>2023</v>
      </c>
      <c r="D5" s="28">
        <v>2024</v>
      </c>
      <c r="E5" s="28">
        <v>2025</v>
      </c>
      <c r="F5" s="28">
        <v>2026</v>
      </c>
      <c r="G5" s="28">
        <v>2027</v>
      </c>
      <c r="H5" s="28">
        <v>2028</v>
      </c>
    </row>
    <row r="6" spans="2:8" ht="15.75" customHeight="1" x14ac:dyDescent="0.25">
      <c r="B6" s="4" t="s">
        <v>20</v>
      </c>
      <c r="C6" s="2">
        <f>C7+C8+C9+C10+C11+C12+C13+C14</f>
        <v>55348553</v>
      </c>
      <c r="D6" s="2">
        <f>C6+(C6*1.025%)</f>
        <v>55915875.668250002</v>
      </c>
      <c r="E6" s="2">
        <f>D6+(D6*1.025%)</f>
        <v>56489013.393849567</v>
      </c>
      <c r="F6" s="2">
        <f>E6+(E6*1.025%)</f>
        <v>57068025.781136528</v>
      </c>
      <c r="G6" s="2">
        <f>F6+(F6*1.025%)</f>
        <v>57652973.045393176</v>
      </c>
      <c r="H6" s="2">
        <f>G6+(G6*1.025%)</f>
        <v>58243916.019108459</v>
      </c>
    </row>
    <row r="7" spans="2:8" ht="15" customHeight="1" x14ac:dyDescent="0.25">
      <c r="B7" s="5" t="s">
        <v>0</v>
      </c>
      <c r="C7" s="3">
        <f>943400+37548</f>
        <v>980948</v>
      </c>
      <c r="D7" s="6">
        <f>C7+(C7*1.025%)</f>
        <v>991002.71699999995</v>
      </c>
      <c r="E7" s="6">
        <f>D7+(D7*1.025%)</f>
        <v>1001160.49484925</v>
      </c>
      <c r="F7" s="6">
        <f>E7+(E7*1.025%)</f>
        <v>1011422.3899214547</v>
      </c>
      <c r="G7" s="6">
        <f>F7+(F7*1.025%)</f>
        <v>1021789.4694181497</v>
      </c>
      <c r="H7" s="6">
        <f>G7+(G7*1.025%)</f>
        <v>1032262.8114796857</v>
      </c>
    </row>
    <row r="8" spans="2:8" ht="15" customHeight="1" x14ac:dyDescent="0.25">
      <c r="B8" s="5" t="s">
        <v>21</v>
      </c>
      <c r="C8" s="3">
        <v>1082512</v>
      </c>
      <c r="D8" s="6">
        <f t="shared" ref="D8:H11" si="0">C8+(C8*1.025%)</f>
        <v>1093607.7479999999</v>
      </c>
      <c r="E8" s="6">
        <f t="shared" si="0"/>
        <v>1104817.2274169999</v>
      </c>
      <c r="F8" s="6">
        <f t="shared" si="0"/>
        <v>1116141.603998024</v>
      </c>
      <c r="G8" s="6">
        <f t="shared" si="0"/>
        <v>1127582.0554390037</v>
      </c>
      <c r="H8" s="6">
        <f t="shared" si="0"/>
        <v>1139139.7715072536</v>
      </c>
    </row>
    <row r="9" spans="2:8" ht="15" customHeight="1" x14ac:dyDescent="0.25">
      <c r="B9" s="5" t="s">
        <v>1</v>
      </c>
      <c r="C9" s="3">
        <v>240000</v>
      </c>
      <c r="D9" s="6">
        <f t="shared" si="0"/>
        <v>242460</v>
      </c>
      <c r="E9" s="6">
        <f t="shared" si="0"/>
        <v>244945.215</v>
      </c>
      <c r="F9" s="6">
        <f t="shared" si="0"/>
        <v>247455.90345374998</v>
      </c>
      <c r="G9" s="6">
        <f t="shared" si="0"/>
        <v>249992.32646415092</v>
      </c>
      <c r="H9" s="6">
        <f t="shared" si="0"/>
        <v>252554.74781040847</v>
      </c>
    </row>
    <row r="10" spans="2:8" ht="15" customHeight="1" x14ac:dyDescent="0.25">
      <c r="B10" s="5" t="s">
        <v>2</v>
      </c>
      <c r="C10" s="3">
        <v>440500</v>
      </c>
      <c r="D10" s="6">
        <f t="shared" si="0"/>
        <v>445015.125</v>
      </c>
      <c r="E10" s="6">
        <f t="shared" si="0"/>
        <v>449576.53003124997</v>
      </c>
      <c r="F10" s="6">
        <f t="shared" si="0"/>
        <v>454184.68946407031</v>
      </c>
      <c r="G10" s="6">
        <f t="shared" si="0"/>
        <v>458840.08253107703</v>
      </c>
      <c r="H10" s="6">
        <f t="shared" si="0"/>
        <v>463543.19337702059</v>
      </c>
    </row>
    <row r="11" spans="2:8" ht="15" customHeight="1" x14ac:dyDescent="0.25">
      <c r="B11" s="5" t="s">
        <v>3</v>
      </c>
      <c r="C11" s="3">
        <v>52604593</v>
      </c>
      <c r="D11" s="6">
        <f t="shared" si="0"/>
        <v>53143790.078249998</v>
      </c>
      <c r="E11" s="6">
        <f t="shared" si="0"/>
        <v>53688513.926552057</v>
      </c>
      <c r="F11" s="6">
        <f t="shared" si="0"/>
        <v>54238821.194299214</v>
      </c>
      <c r="G11" s="6">
        <f t="shared" si="0"/>
        <v>54794769.111540779</v>
      </c>
      <c r="H11" s="6">
        <f t="shared" si="0"/>
        <v>55356415.494934075</v>
      </c>
    </row>
    <row r="12" spans="2:8" ht="15" customHeight="1" x14ac:dyDescent="0.25">
      <c r="B12" s="5" t="s">
        <v>4</v>
      </c>
      <c r="C12" s="3">
        <v>0</v>
      </c>
      <c r="D12" s="6">
        <f t="shared" ref="D12:H12" si="1">C12+(C12*1.025%)</f>
        <v>0</v>
      </c>
      <c r="E12" s="6">
        <f t="shared" si="1"/>
        <v>0</v>
      </c>
      <c r="F12" s="6">
        <f t="shared" si="1"/>
        <v>0</v>
      </c>
      <c r="G12" s="6">
        <f t="shared" si="1"/>
        <v>0</v>
      </c>
      <c r="H12" s="6">
        <f t="shared" si="1"/>
        <v>0</v>
      </c>
    </row>
    <row r="13" spans="2:8" ht="15" customHeight="1" x14ac:dyDescent="0.25">
      <c r="B13" s="5" t="s">
        <v>5</v>
      </c>
      <c r="C13" s="3">
        <v>0</v>
      </c>
      <c r="D13" s="6">
        <f t="shared" ref="D13:H13" si="2">C13+(C13*1.025%)</f>
        <v>0</v>
      </c>
      <c r="E13" s="6">
        <f t="shared" si="2"/>
        <v>0</v>
      </c>
      <c r="F13" s="6">
        <f t="shared" si="2"/>
        <v>0</v>
      </c>
      <c r="G13" s="6">
        <f t="shared" si="2"/>
        <v>0</v>
      </c>
      <c r="H13" s="6">
        <f t="shared" si="2"/>
        <v>0</v>
      </c>
    </row>
    <row r="14" spans="2:8" ht="15" customHeight="1" x14ac:dyDescent="0.25">
      <c r="B14" s="5" t="s">
        <v>6</v>
      </c>
      <c r="C14" s="3">
        <v>0</v>
      </c>
      <c r="D14" s="6">
        <f t="shared" ref="D14:H14" si="3">C14+(C14*1.025%)</f>
        <v>0</v>
      </c>
      <c r="E14" s="6">
        <f t="shared" si="3"/>
        <v>0</v>
      </c>
      <c r="F14" s="6">
        <f t="shared" si="3"/>
        <v>0</v>
      </c>
      <c r="G14" s="6">
        <f t="shared" si="3"/>
        <v>0</v>
      </c>
      <c r="H14" s="6">
        <f t="shared" si="3"/>
        <v>0</v>
      </c>
    </row>
    <row r="15" spans="2:8" ht="15.75" customHeight="1" x14ac:dyDescent="0.25">
      <c r="B15" s="4" t="s">
        <v>7</v>
      </c>
      <c r="C15" s="2">
        <f>C16+C17+C18</f>
        <v>42105563</v>
      </c>
      <c r="D15" s="2">
        <f t="shared" ref="D15:H15" si="4">C15+(C15*1.025%)</f>
        <v>42537145.020750001</v>
      </c>
      <c r="E15" s="2">
        <f t="shared" si="4"/>
        <v>42973150.757212691</v>
      </c>
      <c r="F15" s="2">
        <f t="shared" si="4"/>
        <v>43413625.552474119</v>
      </c>
      <c r="G15" s="2">
        <f t="shared" si="4"/>
        <v>43858615.214386977</v>
      </c>
      <c r="H15" s="2">
        <f t="shared" si="4"/>
        <v>44308166.020334445</v>
      </c>
    </row>
    <row r="16" spans="2:8" ht="15" customHeight="1" x14ac:dyDescent="0.25">
      <c r="B16" s="5" t="s">
        <v>8</v>
      </c>
      <c r="C16" s="3">
        <v>42105563</v>
      </c>
      <c r="D16" s="6">
        <f t="shared" ref="D16:H16" si="5">C16+(C16*1.025%)</f>
        <v>42537145.020750001</v>
      </c>
      <c r="E16" s="6">
        <f t="shared" si="5"/>
        <v>42973150.757212691</v>
      </c>
      <c r="F16" s="6">
        <f t="shared" si="5"/>
        <v>43413625.552474119</v>
      </c>
      <c r="G16" s="6">
        <f t="shared" si="5"/>
        <v>43858615.214386977</v>
      </c>
      <c r="H16" s="6">
        <f t="shared" si="5"/>
        <v>44308166.020334445</v>
      </c>
    </row>
    <row r="17" spans="2:9" ht="15" customHeight="1" x14ac:dyDescent="0.25">
      <c r="B17" s="5" t="s">
        <v>9</v>
      </c>
      <c r="C17" s="3">
        <v>0</v>
      </c>
      <c r="D17" s="6">
        <f t="shared" ref="D17:H17" si="6">C17+(C17*1.025%)</f>
        <v>0</v>
      </c>
      <c r="E17" s="6">
        <f t="shared" si="6"/>
        <v>0</v>
      </c>
      <c r="F17" s="6">
        <f t="shared" si="6"/>
        <v>0</v>
      </c>
      <c r="G17" s="6">
        <f t="shared" si="6"/>
        <v>0</v>
      </c>
      <c r="H17" s="6">
        <f t="shared" si="6"/>
        <v>0</v>
      </c>
    </row>
    <row r="18" spans="2:9" ht="15" customHeight="1" x14ac:dyDescent="0.25">
      <c r="B18" s="5" t="s">
        <v>10</v>
      </c>
      <c r="C18" s="3">
        <v>0</v>
      </c>
      <c r="D18" s="6">
        <f t="shared" ref="D18:H18" si="7">C18+(C18*1.025%)</f>
        <v>0</v>
      </c>
      <c r="E18" s="6">
        <f t="shared" si="7"/>
        <v>0</v>
      </c>
      <c r="F18" s="6">
        <f t="shared" si="7"/>
        <v>0</v>
      </c>
      <c r="G18" s="6">
        <f t="shared" si="7"/>
        <v>0</v>
      </c>
      <c r="H18" s="6">
        <f t="shared" si="7"/>
        <v>0</v>
      </c>
    </row>
    <row r="19" spans="2:9" ht="15.75" customHeight="1" x14ac:dyDescent="0.25">
      <c r="B19" s="4" t="s">
        <v>11</v>
      </c>
      <c r="C19" s="2">
        <f>C20</f>
        <v>0</v>
      </c>
      <c r="D19" s="6">
        <f t="shared" ref="D19:H19" si="8">C19+(C19*1.025%)</f>
        <v>0</v>
      </c>
      <c r="E19" s="6">
        <f t="shared" si="8"/>
        <v>0</v>
      </c>
      <c r="F19" s="6">
        <f t="shared" si="8"/>
        <v>0</v>
      </c>
      <c r="G19" s="6">
        <f t="shared" si="8"/>
        <v>0</v>
      </c>
      <c r="H19" s="6">
        <f t="shared" si="8"/>
        <v>0</v>
      </c>
    </row>
    <row r="20" spans="2:9" ht="15" customHeight="1" x14ac:dyDescent="0.25">
      <c r="B20" s="5" t="s">
        <v>12</v>
      </c>
      <c r="C20" s="3">
        <v>0</v>
      </c>
      <c r="D20" s="6">
        <f t="shared" ref="D20:H20" si="9">C20+(C20*1.025%)</f>
        <v>0</v>
      </c>
      <c r="E20" s="6">
        <f t="shared" si="9"/>
        <v>0</v>
      </c>
      <c r="F20" s="6">
        <f t="shared" si="9"/>
        <v>0</v>
      </c>
      <c r="G20" s="6">
        <f t="shared" si="9"/>
        <v>0</v>
      </c>
      <c r="H20" s="6">
        <f t="shared" si="9"/>
        <v>0</v>
      </c>
    </row>
    <row r="21" spans="2:9" ht="15.75" customHeight="1" x14ac:dyDescent="0.25">
      <c r="B21" s="4" t="s">
        <v>13</v>
      </c>
      <c r="C21" s="2">
        <f>C6+C15+C19</f>
        <v>97454116</v>
      </c>
      <c r="D21" s="2">
        <f t="shared" ref="D21:H21" si="10">C21+(C21*1.025%)</f>
        <v>98453020.688999996</v>
      </c>
      <c r="E21" s="2">
        <f t="shared" si="10"/>
        <v>99462164.15106225</v>
      </c>
      <c r="F21" s="2">
        <f t="shared" si="10"/>
        <v>100481651.33361064</v>
      </c>
      <c r="G21" s="2">
        <f t="shared" si="10"/>
        <v>101511588.25978015</v>
      </c>
      <c r="H21" s="2">
        <f t="shared" si="10"/>
        <v>102552082.0394429</v>
      </c>
      <c r="I21" s="8"/>
    </row>
    <row r="22" spans="2:9" ht="15.75" customHeight="1" x14ac:dyDescent="0.25">
      <c r="B22" s="4" t="s">
        <v>14</v>
      </c>
      <c r="C22" s="2">
        <v>0</v>
      </c>
      <c r="D22" s="6">
        <f t="shared" ref="D22:H22" si="11">C22+(C22*1.025%)</f>
        <v>0</v>
      </c>
      <c r="E22" s="6">
        <f t="shared" si="11"/>
        <v>0</v>
      </c>
      <c r="F22" s="6">
        <f t="shared" si="11"/>
        <v>0</v>
      </c>
      <c r="G22" s="6">
        <f t="shared" si="11"/>
        <v>0</v>
      </c>
      <c r="H22" s="6">
        <f t="shared" si="11"/>
        <v>0</v>
      </c>
      <c r="I22" s="9"/>
    </row>
    <row r="23" spans="2:9" ht="15" customHeight="1" x14ac:dyDescent="0.25">
      <c r="B23" s="5" t="s">
        <v>23</v>
      </c>
      <c r="C23" s="3">
        <v>0</v>
      </c>
      <c r="D23" s="6">
        <f t="shared" ref="D23:H23" si="12">C23+(C23*1.025%)</f>
        <v>0</v>
      </c>
      <c r="E23" s="6">
        <f t="shared" si="12"/>
        <v>0</v>
      </c>
      <c r="F23" s="6">
        <f t="shared" si="12"/>
        <v>0</v>
      </c>
      <c r="G23" s="6">
        <f t="shared" si="12"/>
        <v>0</v>
      </c>
      <c r="H23" s="6">
        <f t="shared" si="12"/>
        <v>0</v>
      </c>
    </row>
    <row r="24" spans="2:9" ht="15" customHeight="1" x14ac:dyDescent="0.25">
      <c r="B24" s="5" t="s">
        <v>24</v>
      </c>
      <c r="C24" s="3">
        <v>0</v>
      </c>
      <c r="D24" s="6">
        <f t="shared" ref="D24:H24" si="13">C24+(C24*1.025%)</f>
        <v>0</v>
      </c>
      <c r="E24" s="6">
        <f t="shared" si="13"/>
        <v>0</v>
      </c>
      <c r="F24" s="6">
        <f t="shared" si="13"/>
        <v>0</v>
      </c>
      <c r="G24" s="6">
        <f t="shared" si="13"/>
        <v>0</v>
      </c>
      <c r="H24" s="6">
        <f t="shared" si="13"/>
        <v>0</v>
      </c>
    </row>
    <row r="25" spans="2:9" ht="15.75" customHeight="1" x14ac:dyDescent="0.25">
      <c r="B25" s="4" t="s">
        <v>15</v>
      </c>
      <c r="C25" s="2">
        <v>0</v>
      </c>
      <c r="D25" s="6">
        <f t="shared" ref="D25:H25" si="14">C25+(C25*1.025%)</f>
        <v>0</v>
      </c>
      <c r="E25" s="6">
        <f t="shared" si="14"/>
        <v>0</v>
      </c>
      <c r="F25" s="6">
        <f t="shared" si="14"/>
        <v>0</v>
      </c>
      <c r="G25" s="6">
        <f t="shared" si="14"/>
        <v>0</v>
      </c>
      <c r="H25" s="6">
        <f t="shared" si="14"/>
        <v>0</v>
      </c>
    </row>
    <row r="26" spans="2:9" ht="12.75" customHeight="1" x14ac:dyDescent="0.25"/>
    <row r="27" spans="2:9" ht="12.75" customHeight="1" x14ac:dyDescent="0.25"/>
    <row r="28" spans="2:9" ht="12.75" customHeight="1" x14ac:dyDescent="0.25"/>
    <row r="29" spans="2:9" ht="12.75" customHeight="1" x14ac:dyDescent="0.25"/>
    <row r="30" spans="2:9" ht="12.75" customHeight="1" x14ac:dyDescent="0.25"/>
    <row r="31" spans="2:9" ht="12.75" customHeight="1" x14ac:dyDescent="0.25"/>
    <row r="32" spans="2:9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</sheetData>
  <mergeCells count="3">
    <mergeCell ref="B1:H1"/>
    <mergeCell ref="B2:H2"/>
    <mergeCell ref="B3:H4"/>
  </mergeCells>
  <dataValidations count="2">
    <dataValidation type="decimal" allowBlank="1" showInputMessage="1" showErrorMessage="1" sqref="C6:H35" xr:uid="{00000000-0002-0000-0000-000000000000}">
      <formula1>-1.79769313486231E+100</formula1>
      <formula2>1.79769313486231E+100</formula2>
    </dataValidation>
    <dataValidation allowBlank="1" showInputMessage="1" showErrorMessage="1" prompt="Año 1 (d)" sqref="C5:H5" xr:uid="{00000000-0002-0000-0000-000001000000}"/>
  </dataValidations>
  <pageMargins left="0.7" right="0.7" top="0.75" bottom="0.75" header="0.3" footer="0.3"/>
  <pageSetup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0"/>
  <sheetViews>
    <sheetView workbookViewId="0">
      <selection activeCell="I7" sqref="I7"/>
    </sheetView>
  </sheetViews>
  <sheetFormatPr baseColWidth="10" defaultRowHeight="15" x14ac:dyDescent="0.25"/>
  <cols>
    <col min="1" max="1" width="60.85546875" style="1" customWidth="1"/>
    <col min="2" max="3" width="13.28515625" style="1" customWidth="1"/>
    <col min="4" max="4" width="15.140625" style="1" customWidth="1"/>
    <col min="5" max="5" width="16.140625" style="1" customWidth="1"/>
    <col min="6" max="6" width="13.28515625" style="1" customWidth="1"/>
    <col min="7" max="7" width="16" style="1" customWidth="1"/>
    <col min="8" max="256" width="6.85546875" style="1" customWidth="1"/>
    <col min="257" max="257" width="60.85546875" style="1" customWidth="1"/>
    <col min="258" max="259" width="13.28515625" style="1" customWidth="1"/>
    <col min="260" max="260" width="15.140625" style="1" customWidth="1"/>
    <col min="261" max="261" width="16.140625" style="1" customWidth="1"/>
    <col min="262" max="262" width="13.28515625" style="1" customWidth="1"/>
    <col min="263" max="263" width="16" style="1" customWidth="1"/>
    <col min="264" max="512" width="6.85546875" style="1" customWidth="1"/>
    <col min="513" max="513" width="60.85546875" style="1" customWidth="1"/>
    <col min="514" max="515" width="13.28515625" style="1" customWidth="1"/>
    <col min="516" max="516" width="15.140625" style="1" customWidth="1"/>
    <col min="517" max="517" width="16.140625" style="1" customWidth="1"/>
    <col min="518" max="518" width="13.28515625" style="1" customWidth="1"/>
    <col min="519" max="519" width="16" style="1" customWidth="1"/>
    <col min="520" max="768" width="6.85546875" style="1" customWidth="1"/>
    <col min="769" max="769" width="60.85546875" style="1" customWidth="1"/>
    <col min="770" max="771" width="13.28515625" style="1" customWidth="1"/>
    <col min="772" max="772" width="15.140625" style="1" customWidth="1"/>
    <col min="773" max="773" width="16.140625" style="1" customWidth="1"/>
    <col min="774" max="774" width="13.28515625" style="1" customWidth="1"/>
    <col min="775" max="775" width="16" style="1" customWidth="1"/>
    <col min="776" max="1024" width="6.85546875" style="1" customWidth="1"/>
    <col min="1025" max="1025" width="60.85546875" style="1" customWidth="1"/>
    <col min="1026" max="1027" width="13.28515625" style="1" customWidth="1"/>
    <col min="1028" max="1028" width="15.140625" style="1" customWidth="1"/>
    <col min="1029" max="1029" width="16.140625" style="1" customWidth="1"/>
    <col min="1030" max="1030" width="13.28515625" style="1" customWidth="1"/>
    <col min="1031" max="1031" width="16" style="1" customWidth="1"/>
    <col min="1032" max="1280" width="6.85546875" style="1" customWidth="1"/>
    <col min="1281" max="1281" width="60.85546875" style="1" customWidth="1"/>
    <col min="1282" max="1283" width="13.28515625" style="1" customWidth="1"/>
    <col min="1284" max="1284" width="15.140625" style="1" customWidth="1"/>
    <col min="1285" max="1285" width="16.140625" style="1" customWidth="1"/>
    <col min="1286" max="1286" width="13.28515625" style="1" customWidth="1"/>
    <col min="1287" max="1287" width="16" style="1" customWidth="1"/>
    <col min="1288" max="1536" width="6.85546875" style="1" customWidth="1"/>
    <col min="1537" max="1537" width="60.85546875" style="1" customWidth="1"/>
    <col min="1538" max="1539" width="13.28515625" style="1" customWidth="1"/>
    <col min="1540" max="1540" width="15.140625" style="1" customWidth="1"/>
    <col min="1541" max="1541" width="16.140625" style="1" customWidth="1"/>
    <col min="1542" max="1542" width="13.28515625" style="1" customWidth="1"/>
    <col min="1543" max="1543" width="16" style="1" customWidth="1"/>
    <col min="1544" max="1792" width="6.85546875" style="1" customWidth="1"/>
    <col min="1793" max="1793" width="60.85546875" style="1" customWidth="1"/>
    <col min="1794" max="1795" width="13.28515625" style="1" customWidth="1"/>
    <col min="1796" max="1796" width="15.140625" style="1" customWidth="1"/>
    <col min="1797" max="1797" width="16.140625" style="1" customWidth="1"/>
    <col min="1798" max="1798" width="13.28515625" style="1" customWidth="1"/>
    <col min="1799" max="1799" width="16" style="1" customWidth="1"/>
    <col min="1800" max="2048" width="6.85546875" style="1" customWidth="1"/>
    <col min="2049" max="2049" width="60.85546875" style="1" customWidth="1"/>
    <col min="2050" max="2051" width="13.28515625" style="1" customWidth="1"/>
    <col min="2052" max="2052" width="15.140625" style="1" customWidth="1"/>
    <col min="2053" max="2053" width="16.140625" style="1" customWidth="1"/>
    <col min="2054" max="2054" width="13.28515625" style="1" customWidth="1"/>
    <col min="2055" max="2055" width="16" style="1" customWidth="1"/>
    <col min="2056" max="2304" width="6.85546875" style="1" customWidth="1"/>
    <col min="2305" max="2305" width="60.85546875" style="1" customWidth="1"/>
    <col min="2306" max="2307" width="13.28515625" style="1" customWidth="1"/>
    <col min="2308" max="2308" width="15.140625" style="1" customWidth="1"/>
    <col min="2309" max="2309" width="16.140625" style="1" customWidth="1"/>
    <col min="2310" max="2310" width="13.28515625" style="1" customWidth="1"/>
    <col min="2311" max="2311" width="16" style="1" customWidth="1"/>
    <col min="2312" max="2560" width="6.85546875" style="1" customWidth="1"/>
    <col min="2561" max="2561" width="60.85546875" style="1" customWidth="1"/>
    <col min="2562" max="2563" width="13.28515625" style="1" customWidth="1"/>
    <col min="2564" max="2564" width="15.140625" style="1" customWidth="1"/>
    <col min="2565" max="2565" width="16.140625" style="1" customWidth="1"/>
    <col min="2566" max="2566" width="13.28515625" style="1" customWidth="1"/>
    <col min="2567" max="2567" width="16" style="1" customWidth="1"/>
    <col min="2568" max="2816" width="6.85546875" style="1" customWidth="1"/>
    <col min="2817" max="2817" width="60.85546875" style="1" customWidth="1"/>
    <col min="2818" max="2819" width="13.28515625" style="1" customWidth="1"/>
    <col min="2820" max="2820" width="15.140625" style="1" customWidth="1"/>
    <col min="2821" max="2821" width="16.140625" style="1" customWidth="1"/>
    <col min="2822" max="2822" width="13.28515625" style="1" customWidth="1"/>
    <col min="2823" max="2823" width="16" style="1" customWidth="1"/>
    <col min="2824" max="3072" width="6.85546875" style="1" customWidth="1"/>
    <col min="3073" max="3073" width="60.85546875" style="1" customWidth="1"/>
    <col min="3074" max="3075" width="13.28515625" style="1" customWidth="1"/>
    <col min="3076" max="3076" width="15.140625" style="1" customWidth="1"/>
    <col min="3077" max="3077" width="16.140625" style="1" customWidth="1"/>
    <col min="3078" max="3078" width="13.28515625" style="1" customWidth="1"/>
    <col min="3079" max="3079" width="16" style="1" customWidth="1"/>
    <col min="3080" max="3328" width="6.85546875" style="1" customWidth="1"/>
    <col min="3329" max="3329" width="60.85546875" style="1" customWidth="1"/>
    <col min="3330" max="3331" width="13.28515625" style="1" customWidth="1"/>
    <col min="3332" max="3332" width="15.140625" style="1" customWidth="1"/>
    <col min="3333" max="3333" width="16.140625" style="1" customWidth="1"/>
    <col min="3334" max="3334" width="13.28515625" style="1" customWidth="1"/>
    <col min="3335" max="3335" width="16" style="1" customWidth="1"/>
    <col min="3336" max="3584" width="6.85546875" style="1" customWidth="1"/>
    <col min="3585" max="3585" width="60.85546875" style="1" customWidth="1"/>
    <col min="3586" max="3587" width="13.28515625" style="1" customWidth="1"/>
    <col min="3588" max="3588" width="15.140625" style="1" customWidth="1"/>
    <col min="3589" max="3589" width="16.140625" style="1" customWidth="1"/>
    <col min="3590" max="3590" width="13.28515625" style="1" customWidth="1"/>
    <col min="3591" max="3591" width="16" style="1" customWidth="1"/>
    <col min="3592" max="3840" width="6.85546875" style="1" customWidth="1"/>
    <col min="3841" max="3841" width="60.85546875" style="1" customWidth="1"/>
    <col min="3842" max="3843" width="13.28515625" style="1" customWidth="1"/>
    <col min="3844" max="3844" width="15.140625" style="1" customWidth="1"/>
    <col min="3845" max="3845" width="16.140625" style="1" customWidth="1"/>
    <col min="3846" max="3846" width="13.28515625" style="1" customWidth="1"/>
    <col min="3847" max="3847" width="16" style="1" customWidth="1"/>
    <col min="3848" max="4096" width="6.85546875" style="1" customWidth="1"/>
    <col min="4097" max="4097" width="60.85546875" style="1" customWidth="1"/>
    <col min="4098" max="4099" width="13.28515625" style="1" customWidth="1"/>
    <col min="4100" max="4100" width="15.140625" style="1" customWidth="1"/>
    <col min="4101" max="4101" width="16.140625" style="1" customWidth="1"/>
    <col min="4102" max="4102" width="13.28515625" style="1" customWidth="1"/>
    <col min="4103" max="4103" width="16" style="1" customWidth="1"/>
    <col min="4104" max="4352" width="6.85546875" style="1" customWidth="1"/>
    <col min="4353" max="4353" width="60.85546875" style="1" customWidth="1"/>
    <col min="4354" max="4355" width="13.28515625" style="1" customWidth="1"/>
    <col min="4356" max="4356" width="15.140625" style="1" customWidth="1"/>
    <col min="4357" max="4357" width="16.140625" style="1" customWidth="1"/>
    <col min="4358" max="4358" width="13.28515625" style="1" customWidth="1"/>
    <col min="4359" max="4359" width="16" style="1" customWidth="1"/>
    <col min="4360" max="4608" width="6.85546875" style="1" customWidth="1"/>
    <col min="4609" max="4609" width="60.85546875" style="1" customWidth="1"/>
    <col min="4610" max="4611" width="13.28515625" style="1" customWidth="1"/>
    <col min="4612" max="4612" width="15.140625" style="1" customWidth="1"/>
    <col min="4613" max="4613" width="16.140625" style="1" customWidth="1"/>
    <col min="4614" max="4614" width="13.28515625" style="1" customWidth="1"/>
    <col min="4615" max="4615" width="16" style="1" customWidth="1"/>
    <col min="4616" max="4864" width="6.85546875" style="1" customWidth="1"/>
    <col min="4865" max="4865" width="60.85546875" style="1" customWidth="1"/>
    <col min="4866" max="4867" width="13.28515625" style="1" customWidth="1"/>
    <col min="4868" max="4868" width="15.140625" style="1" customWidth="1"/>
    <col min="4869" max="4869" width="16.140625" style="1" customWidth="1"/>
    <col min="4870" max="4870" width="13.28515625" style="1" customWidth="1"/>
    <col min="4871" max="4871" width="16" style="1" customWidth="1"/>
    <col min="4872" max="5120" width="6.85546875" style="1" customWidth="1"/>
    <col min="5121" max="5121" width="60.85546875" style="1" customWidth="1"/>
    <col min="5122" max="5123" width="13.28515625" style="1" customWidth="1"/>
    <col min="5124" max="5124" width="15.140625" style="1" customWidth="1"/>
    <col min="5125" max="5125" width="16.140625" style="1" customWidth="1"/>
    <col min="5126" max="5126" width="13.28515625" style="1" customWidth="1"/>
    <col min="5127" max="5127" width="16" style="1" customWidth="1"/>
    <col min="5128" max="5376" width="6.85546875" style="1" customWidth="1"/>
    <col min="5377" max="5377" width="60.85546875" style="1" customWidth="1"/>
    <col min="5378" max="5379" width="13.28515625" style="1" customWidth="1"/>
    <col min="5380" max="5380" width="15.140625" style="1" customWidth="1"/>
    <col min="5381" max="5381" width="16.140625" style="1" customWidth="1"/>
    <col min="5382" max="5382" width="13.28515625" style="1" customWidth="1"/>
    <col min="5383" max="5383" width="16" style="1" customWidth="1"/>
    <col min="5384" max="5632" width="6.85546875" style="1" customWidth="1"/>
    <col min="5633" max="5633" width="60.85546875" style="1" customWidth="1"/>
    <col min="5634" max="5635" width="13.28515625" style="1" customWidth="1"/>
    <col min="5636" max="5636" width="15.140625" style="1" customWidth="1"/>
    <col min="5637" max="5637" width="16.140625" style="1" customWidth="1"/>
    <col min="5638" max="5638" width="13.28515625" style="1" customWidth="1"/>
    <col min="5639" max="5639" width="16" style="1" customWidth="1"/>
    <col min="5640" max="5888" width="6.85546875" style="1" customWidth="1"/>
    <col min="5889" max="5889" width="60.85546875" style="1" customWidth="1"/>
    <col min="5890" max="5891" width="13.28515625" style="1" customWidth="1"/>
    <col min="5892" max="5892" width="15.140625" style="1" customWidth="1"/>
    <col min="5893" max="5893" width="16.140625" style="1" customWidth="1"/>
    <col min="5894" max="5894" width="13.28515625" style="1" customWidth="1"/>
    <col min="5895" max="5895" width="16" style="1" customWidth="1"/>
    <col min="5896" max="6144" width="6.85546875" style="1" customWidth="1"/>
    <col min="6145" max="6145" width="60.85546875" style="1" customWidth="1"/>
    <col min="6146" max="6147" width="13.28515625" style="1" customWidth="1"/>
    <col min="6148" max="6148" width="15.140625" style="1" customWidth="1"/>
    <col min="6149" max="6149" width="16.140625" style="1" customWidth="1"/>
    <col min="6150" max="6150" width="13.28515625" style="1" customWidth="1"/>
    <col min="6151" max="6151" width="16" style="1" customWidth="1"/>
    <col min="6152" max="6400" width="6.85546875" style="1" customWidth="1"/>
    <col min="6401" max="6401" width="60.85546875" style="1" customWidth="1"/>
    <col min="6402" max="6403" width="13.28515625" style="1" customWidth="1"/>
    <col min="6404" max="6404" width="15.140625" style="1" customWidth="1"/>
    <col min="6405" max="6405" width="16.140625" style="1" customWidth="1"/>
    <col min="6406" max="6406" width="13.28515625" style="1" customWidth="1"/>
    <col min="6407" max="6407" width="16" style="1" customWidth="1"/>
    <col min="6408" max="6656" width="6.85546875" style="1" customWidth="1"/>
    <col min="6657" max="6657" width="60.85546875" style="1" customWidth="1"/>
    <col min="6658" max="6659" width="13.28515625" style="1" customWidth="1"/>
    <col min="6660" max="6660" width="15.140625" style="1" customWidth="1"/>
    <col min="6661" max="6661" width="16.140625" style="1" customWidth="1"/>
    <col min="6662" max="6662" width="13.28515625" style="1" customWidth="1"/>
    <col min="6663" max="6663" width="16" style="1" customWidth="1"/>
    <col min="6664" max="6912" width="6.85546875" style="1" customWidth="1"/>
    <col min="6913" max="6913" width="60.85546875" style="1" customWidth="1"/>
    <col min="6914" max="6915" width="13.28515625" style="1" customWidth="1"/>
    <col min="6916" max="6916" width="15.140625" style="1" customWidth="1"/>
    <col min="6917" max="6917" width="16.140625" style="1" customWidth="1"/>
    <col min="6918" max="6918" width="13.28515625" style="1" customWidth="1"/>
    <col min="6919" max="6919" width="16" style="1" customWidth="1"/>
    <col min="6920" max="7168" width="6.85546875" style="1" customWidth="1"/>
    <col min="7169" max="7169" width="60.85546875" style="1" customWidth="1"/>
    <col min="7170" max="7171" width="13.28515625" style="1" customWidth="1"/>
    <col min="7172" max="7172" width="15.140625" style="1" customWidth="1"/>
    <col min="7173" max="7173" width="16.140625" style="1" customWidth="1"/>
    <col min="7174" max="7174" width="13.28515625" style="1" customWidth="1"/>
    <col min="7175" max="7175" width="16" style="1" customWidth="1"/>
    <col min="7176" max="7424" width="6.85546875" style="1" customWidth="1"/>
    <col min="7425" max="7425" width="60.85546875" style="1" customWidth="1"/>
    <col min="7426" max="7427" width="13.28515625" style="1" customWidth="1"/>
    <col min="7428" max="7428" width="15.140625" style="1" customWidth="1"/>
    <col min="7429" max="7429" width="16.140625" style="1" customWidth="1"/>
    <col min="7430" max="7430" width="13.28515625" style="1" customWidth="1"/>
    <col min="7431" max="7431" width="16" style="1" customWidth="1"/>
    <col min="7432" max="7680" width="6.85546875" style="1" customWidth="1"/>
    <col min="7681" max="7681" width="60.85546875" style="1" customWidth="1"/>
    <col min="7682" max="7683" width="13.28515625" style="1" customWidth="1"/>
    <col min="7684" max="7684" width="15.140625" style="1" customWidth="1"/>
    <col min="7685" max="7685" width="16.140625" style="1" customWidth="1"/>
    <col min="7686" max="7686" width="13.28515625" style="1" customWidth="1"/>
    <col min="7687" max="7687" width="16" style="1" customWidth="1"/>
    <col min="7688" max="7936" width="6.85546875" style="1" customWidth="1"/>
    <col min="7937" max="7937" width="60.85546875" style="1" customWidth="1"/>
    <col min="7938" max="7939" width="13.28515625" style="1" customWidth="1"/>
    <col min="7940" max="7940" width="15.140625" style="1" customWidth="1"/>
    <col min="7941" max="7941" width="16.140625" style="1" customWidth="1"/>
    <col min="7942" max="7942" width="13.28515625" style="1" customWidth="1"/>
    <col min="7943" max="7943" width="16" style="1" customWidth="1"/>
    <col min="7944" max="8192" width="6.85546875" style="1" customWidth="1"/>
    <col min="8193" max="8193" width="60.85546875" style="1" customWidth="1"/>
    <col min="8194" max="8195" width="13.28515625" style="1" customWidth="1"/>
    <col min="8196" max="8196" width="15.140625" style="1" customWidth="1"/>
    <col min="8197" max="8197" width="16.140625" style="1" customWidth="1"/>
    <col min="8198" max="8198" width="13.28515625" style="1" customWidth="1"/>
    <col min="8199" max="8199" width="16" style="1" customWidth="1"/>
    <col min="8200" max="8448" width="6.85546875" style="1" customWidth="1"/>
    <col min="8449" max="8449" width="60.85546875" style="1" customWidth="1"/>
    <col min="8450" max="8451" width="13.28515625" style="1" customWidth="1"/>
    <col min="8452" max="8452" width="15.140625" style="1" customWidth="1"/>
    <col min="8453" max="8453" width="16.140625" style="1" customWidth="1"/>
    <col min="8454" max="8454" width="13.28515625" style="1" customWidth="1"/>
    <col min="8455" max="8455" width="16" style="1" customWidth="1"/>
    <col min="8456" max="8704" width="6.85546875" style="1" customWidth="1"/>
    <col min="8705" max="8705" width="60.85546875" style="1" customWidth="1"/>
    <col min="8706" max="8707" width="13.28515625" style="1" customWidth="1"/>
    <col min="8708" max="8708" width="15.140625" style="1" customWidth="1"/>
    <col min="8709" max="8709" width="16.140625" style="1" customWidth="1"/>
    <col min="8710" max="8710" width="13.28515625" style="1" customWidth="1"/>
    <col min="8711" max="8711" width="16" style="1" customWidth="1"/>
    <col min="8712" max="8960" width="6.85546875" style="1" customWidth="1"/>
    <col min="8961" max="8961" width="60.85546875" style="1" customWidth="1"/>
    <col min="8962" max="8963" width="13.28515625" style="1" customWidth="1"/>
    <col min="8964" max="8964" width="15.140625" style="1" customWidth="1"/>
    <col min="8965" max="8965" width="16.140625" style="1" customWidth="1"/>
    <col min="8966" max="8966" width="13.28515625" style="1" customWidth="1"/>
    <col min="8967" max="8967" width="16" style="1" customWidth="1"/>
    <col min="8968" max="9216" width="6.85546875" style="1" customWidth="1"/>
    <col min="9217" max="9217" width="60.85546875" style="1" customWidth="1"/>
    <col min="9218" max="9219" width="13.28515625" style="1" customWidth="1"/>
    <col min="9220" max="9220" width="15.140625" style="1" customWidth="1"/>
    <col min="9221" max="9221" width="16.140625" style="1" customWidth="1"/>
    <col min="9222" max="9222" width="13.28515625" style="1" customWidth="1"/>
    <col min="9223" max="9223" width="16" style="1" customWidth="1"/>
    <col min="9224" max="9472" width="6.85546875" style="1" customWidth="1"/>
    <col min="9473" max="9473" width="60.85546875" style="1" customWidth="1"/>
    <col min="9474" max="9475" width="13.28515625" style="1" customWidth="1"/>
    <col min="9476" max="9476" width="15.140625" style="1" customWidth="1"/>
    <col min="9477" max="9477" width="16.140625" style="1" customWidth="1"/>
    <col min="9478" max="9478" width="13.28515625" style="1" customWidth="1"/>
    <col min="9479" max="9479" width="16" style="1" customWidth="1"/>
    <col min="9480" max="9728" width="6.85546875" style="1" customWidth="1"/>
    <col min="9729" max="9729" width="60.85546875" style="1" customWidth="1"/>
    <col min="9730" max="9731" width="13.28515625" style="1" customWidth="1"/>
    <col min="9732" max="9732" width="15.140625" style="1" customWidth="1"/>
    <col min="9733" max="9733" width="16.140625" style="1" customWidth="1"/>
    <col min="9734" max="9734" width="13.28515625" style="1" customWidth="1"/>
    <col min="9735" max="9735" width="16" style="1" customWidth="1"/>
    <col min="9736" max="9984" width="6.85546875" style="1" customWidth="1"/>
    <col min="9985" max="9985" width="60.85546875" style="1" customWidth="1"/>
    <col min="9986" max="9987" width="13.28515625" style="1" customWidth="1"/>
    <col min="9988" max="9988" width="15.140625" style="1" customWidth="1"/>
    <col min="9989" max="9989" width="16.140625" style="1" customWidth="1"/>
    <col min="9990" max="9990" width="13.28515625" style="1" customWidth="1"/>
    <col min="9991" max="9991" width="16" style="1" customWidth="1"/>
    <col min="9992" max="10240" width="6.85546875" style="1" customWidth="1"/>
    <col min="10241" max="10241" width="60.85546875" style="1" customWidth="1"/>
    <col min="10242" max="10243" width="13.28515625" style="1" customWidth="1"/>
    <col min="10244" max="10244" width="15.140625" style="1" customWidth="1"/>
    <col min="10245" max="10245" width="16.140625" style="1" customWidth="1"/>
    <col min="10246" max="10246" width="13.28515625" style="1" customWidth="1"/>
    <col min="10247" max="10247" width="16" style="1" customWidth="1"/>
    <col min="10248" max="10496" width="6.85546875" style="1" customWidth="1"/>
    <col min="10497" max="10497" width="60.85546875" style="1" customWidth="1"/>
    <col min="10498" max="10499" width="13.28515625" style="1" customWidth="1"/>
    <col min="10500" max="10500" width="15.140625" style="1" customWidth="1"/>
    <col min="10501" max="10501" width="16.140625" style="1" customWidth="1"/>
    <col min="10502" max="10502" width="13.28515625" style="1" customWidth="1"/>
    <col min="10503" max="10503" width="16" style="1" customWidth="1"/>
    <col min="10504" max="10752" width="6.85546875" style="1" customWidth="1"/>
    <col min="10753" max="10753" width="60.85546875" style="1" customWidth="1"/>
    <col min="10754" max="10755" width="13.28515625" style="1" customWidth="1"/>
    <col min="10756" max="10756" width="15.140625" style="1" customWidth="1"/>
    <col min="10757" max="10757" width="16.140625" style="1" customWidth="1"/>
    <col min="10758" max="10758" width="13.28515625" style="1" customWidth="1"/>
    <col min="10759" max="10759" width="16" style="1" customWidth="1"/>
    <col min="10760" max="11008" width="6.85546875" style="1" customWidth="1"/>
    <col min="11009" max="11009" width="60.85546875" style="1" customWidth="1"/>
    <col min="11010" max="11011" width="13.28515625" style="1" customWidth="1"/>
    <col min="11012" max="11012" width="15.140625" style="1" customWidth="1"/>
    <col min="11013" max="11013" width="16.140625" style="1" customWidth="1"/>
    <col min="11014" max="11014" width="13.28515625" style="1" customWidth="1"/>
    <col min="11015" max="11015" width="16" style="1" customWidth="1"/>
    <col min="11016" max="11264" width="6.85546875" style="1" customWidth="1"/>
    <col min="11265" max="11265" width="60.85546875" style="1" customWidth="1"/>
    <col min="11266" max="11267" width="13.28515625" style="1" customWidth="1"/>
    <col min="11268" max="11268" width="15.140625" style="1" customWidth="1"/>
    <col min="11269" max="11269" width="16.140625" style="1" customWidth="1"/>
    <col min="11270" max="11270" width="13.28515625" style="1" customWidth="1"/>
    <col min="11271" max="11271" width="16" style="1" customWidth="1"/>
    <col min="11272" max="11520" width="6.85546875" style="1" customWidth="1"/>
    <col min="11521" max="11521" width="60.85546875" style="1" customWidth="1"/>
    <col min="11522" max="11523" width="13.28515625" style="1" customWidth="1"/>
    <col min="11524" max="11524" width="15.140625" style="1" customWidth="1"/>
    <col min="11525" max="11525" width="16.140625" style="1" customWidth="1"/>
    <col min="11526" max="11526" width="13.28515625" style="1" customWidth="1"/>
    <col min="11527" max="11527" width="16" style="1" customWidth="1"/>
    <col min="11528" max="11776" width="6.85546875" style="1" customWidth="1"/>
    <col min="11777" max="11777" width="60.85546875" style="1" customWidth="1"/>
    <col min="11778" max="11779" width="13.28515625" style="1" customWidth="1"/>
    <col min="11780" max="11780" width="15.140625" style="1" customWidth="1"/>
    <col min="11781" max="11781" width="16.140625" style="1" customWidth="1"/>
    <col min="11782" max="11782" width="13.28515625" style="1" customWidth="1"/>
    <col min="11783" max="11783" width="16" style="1" customWidth="1"/>
    <col min="11784" max="12032" width="6.85546875" style="1" customWidth="1"/>
    <col min="12033" max="12033" width="60.85546875" style="1" customWidth="1"/>
    <col min="12034" max="12035" width="13.28515625" style="1" customWidth="1"/>
    <col min="12036" max="12036" width="15.140625" style="1" customWidth="1"/>
    <col min="12037" max="12037" width="16.140625" style="1" customWidth="1"/>
    <col min="12038" max="12038" width="13.28515625" style="1" customWidth="1"/>
    <col min="12039" max="12039" width="16" style="1" customWidth="1"/>
    <col min="12040" max="12288" width="6.85546875" style="1" customWidth="1"/>
    <col min="12289" max="12289" width="60.85546875" style="1" customWidth="1"/>
    <col min="12290" max="12291" width="13.28515625" style="1" customWidth="1"/>
    <col min="12292" max="12292" width="15.140625" style="1" customWidth="1"/>
    <col min="12293" max="12293" width="16.140625" style="1" customWidth="1"/>
    <col min="12294" max="12294" width="13.28515625" style="1" customWidth="1"/>
    <col min="12295" max="12295" width="16" style="1" customWidth="1"/>
    <col min="12296" max="12544" width="6.85546875" style="1" customWidth="1"/>
    <col min="12545" max="12545" width="60.85546875" style="1" customWidth="1"/>
    <col min="12546" max="12547" width="13.28515625" style="1" customWidth="1"/>
    <col min="12548" max="12548" width="15.140625" style="1" customWidth="1"/>
    <col min="12549" max="12549" width="16.140625" style="1" customWidth="1"/>
    <col min="12550" max="12550" width="13.28515625" style="1" customWidth="1"/>
    <col min="12551" max="12551" width="16" style="1" customWidth="1"/>
    <col min="12552" max="12800" width="6.85546875" style="1" customWidth="1"/>
    <col min="12801" max="12801" width="60.85546875" style="1" customWidth="1"/>
    <col min="12802" max="12803" width="13.28515625" style="1" customWidth="1"/>
    <col min="12804" max="12804" width="15.140625" style="1" customWidth="1"/>
    <col min="12805" max="12805" width="16.140625" style="1" customWidth="1"/>
    <col min="12806" max="12806" width="13.28515625" style="1" customWidth="1"/>
    <col min="12807" max="12807" width="16" style="1" customWidth="1"/>
    <col min="12808" max="13056" width="6.85546875" style="1" customWidth="1"/>
    <col min="13057" max="13057" width="60.85546875" style="1" customWidth="1"/>
    <col min="13058" max="13059" width="13.28515625" style="1" customWidth="1"/>
    <col min="13060" max="13060" width="15.140625" style="1" customWidth="1"/>
    <col min="13061" max="13061" width="16.140625" style="1" customWidth="1"/>
    <col min="13062" max="13062" width="13.28515625" style="1" customWidth="1"/>
    <col min="13063" max="13063" width="16" style="1" customWidth="1"/>
    <col min="13064" max="13312" width="6.85546875" style="1" customWidth="1"/>
    <col min="13313" max="13313" width="60.85546875" style="1" customWidth="1"/>
    <col min="13314" max="13315" width="13.28515625" style="1" customWidth="1"/>
    <col min="13316" max="13316" width="15.140625" style="1" customWidth="1"/>
    <col min="13317" max="13317" width="16.140625" style="1" customWidth="1"/>
    <col min="13318" max="13318" width="13.28515625" style="1" customWidth="1"/>
    <col min="13319" max="13319" width="16" style="1" customWidth="1"/>
    <col min="13320" max="13568" width="6.85546875" style="1" customWidth="1"/>
    <col min="13569" max="13569" width="60.85546875" style="1" customWidth="1"/>
    <col min="13570" max="13571" width="13.28515625" style="1" customWidth="1"/>
    <col min="13572" max="13572" width="15.140625" style="1" customWidth="1"/>
    <col min="13573" max="13573" width="16.140625" style="1" customWidth="1"/>
    <col min="13574" max="13574" width="13.28515625" style="1" customWidth="1"/>
    <col min="13575" max="13575" width="16" style="1" customWidth="1"/>
    <col min="13576" max="13824" width="6.85546875" style="1" customWidth="1"/>
    <col min="13825" max="13825" width="60.85546875" style="1" customWidth="1"/>
    <col min="13826" max="13827" width="13.28515625" style="1" customWidth="1"/>
    <col min="13828" max="13828" width="15.140625" style="1" customWidth="1"/>
    <col min="13829" max="13829" width="16.140625" style="1" customWidth="1"/>
    <col min="13830" max="13830" width="13.28515625" style="1" customWidth="1"/>
    <col min="13831" max="13831" width="16" style="1" customWidth="1"/>
    <col min="13832" max="14080" width="6.85546875" style="1" customWidth="1"/>
    <col min="14081" max="14081" width="60.85546875" style="1" customWidth="1"/>
    <col min="14082" max="14083" width="13.28515625" style="1" customWidth="1"/>
    <col min="14084" max="14084" width="15.140625" style="1" customWidth="1"/>
    <col min="14085" max="14085" width="16.140625" style="1" customWidth="1"/>
    <col min="14086" max="14086" width="13.28515625" style="1" customWidth="1"/>
    <col min="14087" max="14087" width="16" style="1" customWidth="1"/>
    <col min="14088" max="14336" width="6.85546875" style="1" customWidth="1"/>
    <col min="14337" max="14337" width="60.85546875" style="1" customWidth="1"/>
    <col min="14338" max="14339" width="13.28515625" style="1" customWidth="1"/>
    <col min="14340" max="14340" width="15.140625" style="1" customWidth="1"/>
    <col min="14341" max="14341" width="16.140625" style="1" customWidth="1"/>
    <col min="14342" max="14342" width="13.28515625" style="1" customWidth="1"/>
    <col min="14343" max="14343" width="16" style="1" customWidth="1"/>
    <col min="14344" max="14592" width="6.85546875" style="1" customWidth="1"/>
    <col min="14593" max="14593" width="60.85546875" style="1" customWidth="1"/>
    <col min="14594" max="14595" width="13.28515625" style="1" customWidth="1"/>
    <col min="14596" max="14596" width="15.140625" style="1" customWidth="1"/>
    <col min="14597" max="14597" width="16.140625" style="1" customWidth="1"/>
    <col min="14598" max="14598" width="13.28515625" style="1" customWidth="1"/>
    <col min="14599" max="14599" width="16" style="1" customWidth="1"/>
    <col min="14600" max="14848" width="6.85546875" style="1" customWidth="1"/>
    <col min="14849" max="14849" width="60.85546875" style="1" customWidth="1"/>
    <col min="14850" max="14851" width="13.28515625" style="1" customWidth="1"/>
    <col min="14852" max="14852" width="15.140625" style="1" customWidth="1"/>
    <col min="14853" max="14853" width="16.140625" style="1" customWidth="1"/>
    <col min="14854" max="14854" width="13.28515625" style="1" customWidth="1"/>
    <col min="14855" max="14855" width="16" style="1" customWidth="1"/>
    <col min="14856" max="15104" width="6.85546875" style="1" customWidth="1"/>
    <col min="15105" max="15105" width="60.85546875" style="1" customWidth="1"/>
    <col min="15106" max="15107" width="13.28515625" style="1" customWidth="1"/>
    <col min="15108" max="15108" width="15.140625" style="1" customWidth="1"/>
    <col min="15109" max="15109" width="16.140625" style="1" customWidth="1"/>
    <col min="15110" max="15110" width="13.28515625" style="1" customWidth="1"/>
    <col min="15111" max="15111" width="16" style="1" customWidth="1"/>
    <col min="15112" max="15360" width="6.85546875" style="1" customWidth="1"/>
    <col min="15361" max="15361" width="60.85546875" style="1" customWidth="1"/>
    <col min="15362" max="15363" width="13.28515625" style="1" customWidth="1"/>
    <col min="15364" max="15364" width="15.140625" style="1" customWidth="1"/>
    <col min="15365" max="15365" width="16.140625" style="1" customWidth="1"/>
    <col min="15366" max="15366" width="13.28515625" style="1" customWidth="1"/>
    <col min="15367" max="15367" width="16" style="1" customWidth="1"/>
    <col min="15368" max="15616" width="6.85546875" style="1" customWidth="1"/>
    <col min="15617" max="15617" width="60.85546875" style="1" customWidth="1"/>
    <col min="15618" max="15619" width="13.28515625" style="1" customWidth="1"/>
    <col min="15620" max="15620" width="15.140625" style="1" customWidth="1"/>
    <col min="15621" max="15621" width="16.140625" style="1" customWidth="1"/>
    <col min="15622" max="15622" width="13.28515625" style="1" customWidth="1"/>
    <col min="15623" max="15623" width="16" style="1" customWidth="1"/>
    <col min="15624" max="15872" width="6.85546875" style="1" customWidth="1"/>
    <col min="15873" max="15873" width="60.85546875" style="1" customWidth="1"/>
    <col min="15874" max="15875" width="13.28515625" style="1" customWidth="1"/>
    <col min="15876" max="15876" width="15.140625" style="1" customWidth="1"/>
    <col min="15877" max="15877" width="16.140625" style="1" customWidth="1"/>
    <col min="15878" max="15878" width="13.28515625" style="1" customWidth="1"/>
    <col min="15879" max="15879" width="16" style="1" customWidth="1"/>
    <col min="15880" max="16128" width="6.85546875" style="1" customWidth="1"/>
    <col min="16129" max="16129" width="60.85546875" style="1" customWidth="1"/>
    <col min="16130" max="16131" width="13.28515625" style="1" customWidth="1"/>
    <col min="16132" max="16132" width="15.140625" style="1" customWidth="1"/>
    <col min="16133" max="16133" width="16.140625" style="1" customWidth="1"/>
    <col min="16134" max="16134" width="13.28515625" style="1" customWidth="1"/>
    <col min="16135" max="16135" width="16" style="1" customWidth="1"/>
    <col min="16136" max="16384" width="6.85546875" style="1" customWidth="1"/>
  </cols>
  <sheetData>
    <row r="1" spans="1:7" ht="13.5" customHeight="1" x14ac:dyDescent="0.25">
      <c r="A1" s="19" t="s">
        <v>18</v>
      </c>
      <c r="B1" s="19"/>
      <c r="C1" s="19"/>
      <c r="D1" s="19"/>
      <c r="E1" s="19"/>
      <c r="F1" s="19"/>
      <c r="G1" s="19"/>
    </row>
    <row r="2" spans="1:7" ht="13.5" customHeight="1" x14ac:dyDescent="0.25">
      <c r="A2" s="19"/>
      <c r="B2" s="19"/>
      <c r="C2" s="19"/>
      <c r="D2" s="19"/>
      <c r="E2" s="19"/>
      <c r="F2" s="19"/>
      <c r="G2" s="19"/>
    </row>
    <row r="3" spans="1:7" ht="18" customHeight="1" x14ac:dyDescent="0.25">
      <c r="A3" s="19"/>
      <c r="B3" s="19"/>
      <c r="C3" s="19"/>
      <c r="D3" s="19"/>
      <c r="E3" s="19"/>
      <c r="F3" s="19"/>
      <c r="G3" s="19"/>
    </row>
    <row r="4" spans="1:7" ht="28.5" customHeight="1" x14ac:dyDescent="0.25">
      <c r="A4" s="20" t="s">
        <v>19</v>
      </c>
      <c r="B4" s="21">
        <v>2018</v>
      </c>
      <c r="C4" s="21">
        <v>2019</v>
      </c>
      <c r="D4" s="21">
        <v>2020</v>
      </c>
      <c r="E4" s="21">
        <v>2021</v>
      </c>
      <c r="F4" s="21">
        <v>2022</v>
      </c>
      <c r="G4" s="22">
        <v>2023</v>
      </c>
    </row>
    <row r="5" spans="1:7" ht="20.25" customHeight="1" x14ac:dyDescent="0.25">
      <c r="A5" s="23" t="s">
        <v>20</v>
      </c>
      <c r="B5" s="24">
        <v>41845095.000000007</v>
      </c>
      <c r="C5" s="24">
        <v>48897978.32</v>
      </c>
      <c r="D5" s="24">
        <v>43522213.200000003</v>
      </c>
      <c r="E5" s="24">
        <v>51169181.590000004</v>
      </c>
      <c r="F5" s="24">
        <v>47684064.799999997</v>
      </c>
      <c r="G5" s="2">
        <v>29567077.069000002</v>
      </c>
    </row>
    <row r="6" spans="1:7" ht="17.25" customHeight="1" x14ac:dyDescent="0.25">
      <c r="A6" s="25" t="s">
        <v>0</v>
      </c>
      <c r="B6" s="26">
        <v>639411.5</v>
      </c>
      <c r="C6" s="26">
        <v>786704.5</v>
      </c>
      <c r="D6" s="26">
        <v>733874.11</v>
      </c>
      <c r="E6" s="26">
        <v>670009.57999999996</v>
      </c>
      <c r="F6" s="26">
        <v>661990.20000000007</v>
      </c>
      <c r="G6" s="3">
        <v>554824</v>
      </c>
    </row>
    <row r="7" spans="1:7" ht="17.25" customHeight="1" x14ac:dyDescent="0.25">
      <c r="A7" s="25" t="s">
        <v>21</v>
      </c>
      <c r="B7" s="26">
        <v>753152.73</v>
      </c>
      <c r="C7" s="26">
        <v>861226.16</v>
      </c>
      <c r="D7" s="26">
        <v>810996.88</v>
      </c>
      <c r="E7" s="26">
        <v>1053838.71</v>
      </c>
      <c r="F7" s="26">
        <v>1073736.74</v>
      </c>
      <c r="G7" s="3">
        <v>603731.89</v>
      </c>
    </row>
    <row r="8" spans="1:7" ht="17.25" customHeight="1" x14ac:dyDescent="0.25">
      <c r="A8" s="25" t="s">
        <v>1</v>
      </c>
      <c r="B8" s="26">
        <v>170672.8</v>
      </c>
      <c r="C8" s="26">
        <v>190031</v>
      </c>
      <c r="D8" s="26">
        <v>40766</v>
      </c>
      <c r="E8" s="26">
        <v>175873.77</v>
      </c>
      <c r="F8" s="26">
        <v>329283</v>
      </c>
      <c r="G8" s="3">
        <v>111067</v>
      </c>
    </row>
    <row r="9" spans="1:7" ht="17.25" customHeight="1" x14ac:dyDescent="0.25">
      <c r="A9" s="25" t="s">
        <v>2</v>
      </c>
      <c r="B9" s="26">
        <v>622226.02</v>
      </c>
      <c r="C9" s="26">
        <v>949961.12</v>
      </c>
      <c r="D9" s="26">
        <v>489545.35</v>
      </c>
      <c r="E9" s="26">
        <v>430001.7</v>
      </c>
      <c r="F9" s="26">
        <v>681087.33</v>
      </c>
      <c r="G9" s="3">
        <v>433286.93</v>
      </c>
    </row>
    <row r="10" spans="1:7" ht="17.25" customHeight="1" x14ac:dyDescent="0.25">
      <c r="A10" s="25" t="s">
        <v>3</v>
      </c>
      <c r="B10" s="26">
        <v>39659631.950000003</v>
      </c>
      <c r="C10" s="26">
        <v>46110055.539999999</v>
      </c>
      <c r="D10" s="26">
        <v>41139754.460000001</v>
      </c>
      <c r="E10" s="26">
        <v>48812896.880000003</v>
      </c>
      <c r="F10" s="26">
        <v>44937936.93</v>
      </c>
      <c r="G10" s="3">
        <v>27798984.959000003</v>
      </c>
    </row>
    <row r="11" spans="1:7" ht="17.25" customHeight="1" x14ac:dyDescent="0.25">
      <c r="A11" s="25" t="s">
        <v>4</v>
      </c>
      <c r="B11" s="26">
        <v>0</v>
      </c>
      <c r="C11" s="26">
        <v>0</v>
      </c>
      <c r="D11" s="26">
        <v>307276.40000000002</v>
      </c>
      <c r="E11" s="26">
        <v>26560.95</v>
      </c>
      <c r="F11" s="26">
        <v>30.6</v>
      </c>
      <c r="G11" s="3">
        <v>65182.29</v>
      </c>
    </row>
    <row r="12" spans="1:7" ht="17.25" customHeight="1" x14ac:dyDescent="0.25">
      <c r="A12" s="25" t="s">
        <v>17</v>
      </c>
      <c r="B12" s="26">
        <v>0</v>
      </c>
      <c r="C12" s="26">
        <v>0</v>
      </c>
      <c r="D12" s="26">
        <v>0</v>
      </c>
      <c r="E12" s="26">
        <v>0</v>
      </c>
      <c r="F12" s="26">
        <v>0</v>
      </c>
      <c r="G12" s="3">
        <v>0</v>
      </c>
    </row>
    <row r="13" spans="1:7" ht="17.25" customHeight="1" x14ac:dyDescent="0.25">
      <c r="A13" s="25" t="s">
        <v>5</v>
      </c>
      <c r="B13" s="26">
        <v>0</v>
      </c>
      <c r="C13" s="26">
        <v>0</v>
      </c>
      <c r="D13" s="26">
        <v>0</v>
      </c>
      <c r="E13" s="26">
        <v>0</v>
      </c>
      <c r="F13" s="26">
        <v>0</v>
      </c>
      <c r="G13" s="3">
        <v>0</v>
      </c>
    </row>
    <row r="14" spans="1:7" ht="17.25" customHeight="1" x14ac:dyDescent="0.25">
      <c r="A14" s="25" t="s">
        <v>6</v>
      </c>
      <c r="B14" s="26">
        <v>0</v>
      </c>
      <c r="C14" s="26">
        <v>0</v>
      </c>
      <c r="D14" s="26">
        <v>0</v>
      </c>
      <c r="E14" s="26">
        <v>0</v>
      </c>
      <c r="F14" s="26">
        <v>0</v>
      </c>
      <c r="G14" s="3">
        <v>0</v>
      </c>
    </row>
    <row r="15" spans="1:7" ht="20.25" customHeight="1" x14ac:dyDescent="0.25">
      <c r="A15" s="23" t="s">
        <v>7</v>
      </c>
      <c r="B15" s="24">
        <v>54857479.590000004</v>
      </c>
      <c r="C15" s="24">
        <v>39422465.750000007</v>
      </c>
      <c r="D15" s="24">
        <v>82847706.739999995</v>
      </c>
      <c r="E15" s="24">
        <v>65502430.899999999</v>
      </c>
      <c r="F15" s="24">
        <v>37825556.229999997</v>
      </c>
      <c r="G15" s="2">
        <v>29082868.079999998</v>
      </c>
    </row>
    <row r="16" spans="1:7" ht="17.25" customHeight="1" x14ac:dyDescent="0.25">
      <c r="A16" s="25" t="s">
        <v>8</v>
      </c>
      <c r="B16" s="26">
        <v>30778957.079999998</v>
      </c>
      <c r="C16" s="26">
        <v>35253711.380000003</v>
      </c>
      <c r="D16" s="26">
        <v>35137202</v>
      </c>
      <c r="E16" s="26">
        <v>34696660.82</v>
      </c>
      <c r="F16" s="26">
        <v>35497127.93</v>
      </c>
      <c r="G16" s="3">
        <v>27858962.09</v>
      </c>
    </row>
    <row r="17" spans="1:7" ht="17.25" customHeight="1" x14ac:dyDescent="0.25">
      <c r="A17" s="25" t="s">
        <v>9</v>
      </c>
      <c r="B17" s="26">
        <v>19341478.129999999</v>
      </c>
      <c r="C17" s="26">
        <v>0</v>
      </c>
      <c r="D17" s="26">
        <v>0</v>
      </c>
      <c r="E17" s="26">
        <v>0</v>
      </c>
      <c r="F17" s="26">
        <v>0</v>
      </c>
      <c r="G17" s="3">
        <v>0</v>
      </c>
    </row>
    <row r="18" spans="1:7" ht="17.25" customHeight="1" x14ac:dyDescent="0.25">
      <c r="A18" s="25" t="s">
        <v>16</v>
      </c>
      <c r="B18" s="26">
        <v>2133753.88</v>
      </c>
      <c r="C18" s="26">
        <v>350000</v>
      </c>
      <c r="D18" s="26">
        <v>40000062.219999999</v>
      </c>
      <c r="E18" s="26">
        <v>5503405.2000000002</v>
      </c>
      <c r="F18" s="26">
        <v>0</v>
      </c>
      <c r="G18" s="3">
        <v>0</v>
      </c>
    </row>
    <row r="19" spans="1:7" ht="17.25" customHeight="1" x14ac:dyDescent="0.25">
      <c r="A19" s="25" t="s">
        <v>10</v>
      </c>
      <c r="B19" s="26">
        <v>2603290.5</v>
      </c>
      <c r="C19" s="26">
        <v>3818754.37</v>
      </c>
      <c r="D19" s="26">
        <v>7710442.5199999996</v>
      </c>
      <c r="E19" s="26">
        <v>25302364.879999999</v>
      </c>
      <c r="F19" s="26">
        <v>2328428.2999999998</v>
      </c>
      <c r="G19" s="3">
        <v>1223905.99</v>
      </c>
    </row>
    <row r="20" spans="1:7" ht="20.25" customHeight="1" x14ac:dyDescent="0.25">
      <c r="A20" s="23" t="s">
        <v>11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">
        <v>0</v>
      </c>
    </row>
    <row r="21" spans="1:7" ht="17.25" customHeight="1" x14ac:dyDescent="0.25">
      <c r="A21" s="25" t="s">
        <v>12</v>
      </c>
      <c r="B21" s="26">
        <v>0</v>
      </c>
      <c r="C21" s="26">
        <v>0</v>
      </c>
      <c r="D21" s="26">
        <v>0</v>
      </c>
      <c r="E21" s="26">
        <v>0</v>
      </c>
      <c r="F21" s="26">
        <v>0</v>
      </c>
      <c r="G21" s="3">
        <v>0</v>
      </c>
    </row>
    <row r="22" spans="1:7" ht="20.25" customHeight="1" x14ac:dyDescent="0.25">
      <c r="A22" s="23" t="s">
        <v>22</v>
      </c>
      <c r="B22" s="24">
        <v>96702574.590000004</v>
      </c>
      <c r="C22" s="24">
        <v>88320444.069999993</v>
      </c>
      <c r="D22" s="24">
        <v>126369919.94</v>
      </c>
      <c r="E22" s="24">
        <v>116671612.48999999</v>
      </c>
      <c r="F22" s="24">
        <v>85509621.030000001</v>
      </c>
      <c r="G22" s="2">
        <v>58649945.148999996</v>
      </c>
    </row>
    <row r="23" spans="1:7" ht="20.25" customHeight="1" x14ac:dyDescent="0.25">
      <c r="A23" s="23" t="s">
        <v>14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">
        <v>0</v>
      </c>
    </row>
    <row r="24" spans="1:7" ht="17.25" customHeight="1" x14ac:dyDescent="0.25">
      <c r="A24" s="25" t="s">
        <v>23</v>
      </c>
      <c r="B24" s="26">
        <v>0</v>
      </c>
      <c r="C24" s="26">
        <v>0</v>
      </c>
      <c r="D24" s="26">
        <v>0</v>
      </c>
      <c r="E24" s="26">
        <v>0</v>
      </c>
      <c r="F24" s="26">
        <v>0</v>
      </c>
      <c r="G24" s="3">
        <v>0</v>
      </c>
    </row>
    <row r="25" spans="1:7" ht="17.25" customHeight="1" x14ac:dyDescent="0.25">
      <c r="A25" s="25" t="s">
        <v>24</v>
      </c>
      <c r="B25" s="26">
        <v>0</v>
      </c>
      <c r="C25" s="26">
        <v>0</v>
      </c>
      <c r="D25" s="26">
        <v>0</v>
      </c>
      <c r="E25" s="26">
        <v>0</v>
      </c>
      <c r="F25" s="26">
        <v>0</v>
      </c>
      <c r="G25" s="3">
        <v>0</v>
      </c>
    </row>
    <row r="26" spans="1:7" ht="20.25" customHeight="1" x14ac:dyDescent="0.25">
      <c r="A26" s="23" t="s">
        <v>15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">
        <v>0</v>
      </c>
    </row>
    <row r="27" spans="1:7" ht="12.75" customHeight="1" x14ac:dyDescent="0.25"/>
    <row r="28" spans="1:7" ht="12.75" customHeight="1" x14ac:dyDescent="0.25"/>
    <row r="29" spans="1:7" ht="12.75" customHeight="1" x14ac:dyDescent="0.25"/>
    <row r="30" spans="1:7" ht="12.75" customHeight="1" x14ac:dyDescent="0.25"/>
    <row r="31" spans="1:7" ht="12.75" customHeight="1" x14ac:dyDescent="0.25"/>
    <row r="32" spans="1:7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</sheetData>
  <mergeCells count="1">
    <mergeCell ref="A1:G3"/>
  </mergeCells>
  <dataValidations count="1">
    <dataValidation type="decimal" allowBlank="1" showInputMessage="1" showErrorMessage="1" sqref="C5:H34" xr:uid="{00000000-0002-0000-0100-000000000000}">
      <formula1>-1.79769313486231E+100</formula1>
      <formula2>1.79769313486231E+100</formula2>
    </dataValidation>
  </dataValidations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CA3FE-641A-4501-A606-45CE5DB50EAE}">
  <dimension ref="A2:L12"/>
  <sheetViews>
    <sheetView workbookViewId="0">
      <selection activeCell="F9" sqref="F9"/>
    </sheetView>
  </sheetViews>
  <sheetFormatPr baseColWidth="10" defaultRowHeight="15" x14ac:dyDescent="0.25"/>
  <cols>
    <col min="2" max="2" width="35.5703125" style="7" bestFit="1" customWidth="1"/>
    <col min="3" max="3" width="4.85546875" customWidth="1"/>
    <col min="5" max="5" width="15.140625" bestFit="1" customWidth="1"/>
    <col min="8" max="8" width="14.140625" bestFit="1" customWidth="1"/>
    <col min="10" max="10" width="15.140625" bestFit="1" customWidth="1"/>
  </cols>
  <sheetData>
    <row r="2" spans="1:12" x14ac:dyDescent="0.25">
      <c r="A2" s="10" t="s">
        <v>28</v>
      </c>
      <c r="B2" s="16">
        <v>32481698</v>
      </c>
      <c r="C2" s="10"/>
      <c r="D2" s="10" t="s">
        <v>30</v>
      </c>
      <c r="E2" s="16">
        <v>26393474</v>
      </c>
      <c r="G2" t="s">
        <v>40</v>
      </c>
      <c r="H2" s="17">
        <v>2743960</v>
      </c>
    </row>
    <row r="3" spans="1:12" x14ac:dyDescent="0.25">
      <c r="A3" s="10" t="s">
        <v>29</v>
      </c>
      <c r="B3" s="16">
        <v>45677</v>
      </c>
      <c r="C3" s="10"/>
      <c r="D3" s="10" t="s">
        <v>34</v>
      </c>
      <c r="E3" s="16">
        <v>15712089</v>
      </c>
    </row>
    <row r="4" spans="1:12" x14ac:dyDescent="0.25">
      <c r="A4" s="10" t="s">
        <v>31</v>
      </c>
      <c r="B4" s="16">
        <v>14221051</v>
      </c>
      <c r="C4" s="10"/>
      <c r="D4" s="10"/>
      <c r="E4" s="11">
        <f>SUM(E2:E3)</f>
        <v>42105563</v>
      </c>
    </row>
    <row r="5" spans="1:12" x14ac:dyDescent="0.25">
      <c r="A5" s="10" t="s">
        <v>32</v>
      </c>
      <c r="B5" s="16">
        <v>512841</v>
      </c>
      <c r="C5" s="10"/>
      <c r="D5" s="10"/>
      <c r="E5" s="10"/>
    </row>
    <row r="6" spans="1:12" x14ac:dyDescent="0.25">
      <c r="A6" s="10" t="s">
        <v>33</v>
      </c>
      <c r="B6" s="16">
        <v>1342520</v>
      </c>
      <c r="C6" s="10"/>
      <c r="D6" s="10"/>
      <c r="E6" s="10"/>
    </row>
    <row r="7" spans="1:12" x14ac:dyDescent="0.25">
      <c r="A7" s="10" t="s">
        <v>35</v>
      </c>
      <c r="B7" s="16">
        <v>499990</v>
      </c>
      <c r="C7" s="10"/>
      <c r="D7" s="10"/>
      <c r="E7" s="10"/>
    </row>
    <row r="8" spans="1:12" x14ac:dyDescent="0.25">
      <c r="A8" s="10" t="s">
        <v>36</v>
      </c>
      <c r="B8" s="16">
        <v>289815</v>
      </c>
      <c r="C8" s="10"/>
      <c r="D8" s="10"/>
      <c r="E8" s="10"/>
    </row>
    <row r="9" spans="1:12" x14ac:dyDescent="0.25">
      <c r="A9" s="10" t="s">
        <v>37</v>
      </c>
      <c r="B9" s="16">
        <v>60000</v>
      </c>
      <c r="C9" s="10"/>
      <c r="D9" s="10"/>
      <c r="E9" s="10"/>
    </row>
    <row r="10" spans="1:12" x14ac:dyDescent="0.25">
      <c r="A10" s="10" t="s">
        <v>38</v>
      </c>
      <c r="B10" s="16">
        <v>2367362</v>
      </c>
      <c r="C10" s="10"/>
      <c r="D10" s="10"/>
      <c r="E10" s="10"/>
    </row>
    <row r="11" spans="1:12" x14ac:dyDescent="0.25">
      <c r="A11" s="10" t="s">
        <v>39</v>
      </c>
      <c r="B11" s="16">
        <v>783639</v>
      </c>
      <c r="C11" s="10"/>
      <c r="D11" s="10"/>
      <c r="E11" s="10"/>
    </row>
    <row r="12" spans="1:12" x14ac:dyDescent="0.25">
      <c r="A12" s="10"/>
      <c r="B12" s="12">
        <f>SUM(B2:B11)</f>
        <v>52604593</v>
      </c>
      <c r="C12" s="10"/>
      <c r="D12" s="10"/>
      <c r="E12" s="10"/>
      <c r="F12" t="s">
        <v>41</v>
      </c>
      <c r="J12" s="17">
        <f>B12+E4+H2</f>
        <v>97454116</v>
      </c>
      <c r="K12">
        <v>97416568</v>
      </c>
      <c r="L12" s="18">
        <f>+J12-K12</f>
        <v>37548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7a Proyecciones de Ingresos</vt:lpstr>
      <vt:lpstr>7c Resultados de Ingresos</vt:lpstr>
      <vt:lpstr>Participaciones</vt:lpstr>
    </vt:vector>
  </TitlesOfParts>
  <Company>Congreso del Estado Libre y Soberano de Hidalgo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Superior del Estado de Hidalgo</dc:creator>
  <cp:lastModifiedBy>TESO06</cp:lastModifiedBy>
  <cp:lastPrinted>2022-09-26T16:13:20Z</cp:lastPrinted>
  <dcterms:created xsi:type="dcterms:W3CDTF">2017-09-25T17:18:25Z</dcterms:created>
  <dcterms:modified xsi:type="dcterms:W3CDTF">2023-09-07T19:25:21Z</dcterms:modified>
</cp:coreProperties>
</file>